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Part 1 Study Planner" sheetId="1" r:id="rId1"/>
    <sheet name="Part 1 Study Hours" sheetId="2" r:id="rId2"/>
  </sheets>
  <definedNames>
    <definedName name="_xlfn.IFERROR" hidden="1">#NAME?</definedName>
    <definedName name="_xlnm.Print_Area" localSheetId="1">'Part 1 Study Hours'!$A$1:$O$38</definedName>
    <definedName name="_xlnm.Print_Area" localSheetId="0">'Part 1 Study Planner'!$A$1:$AV$40</definedName>
  </definedNames>
  <calcPr fullCalcOnLoad="1"/>
</workbook>
</file>

<file path=xl/comments1.xml><?xml version="1.0" encoding="utf-8"?>
<comments xmlns="http://schemas.openxmlformats.org/spreadsheetml/2006/main">
  <authors>
    <author>John Ng</author>
  </authors>
  <commentList>
    <comment ref="AU19" authorId="0">
      <text>
        <r>
          <rPr>
            <b/>
            <sz val="9"/>
            <rFont val="Tahoma"/>
            <family val="2"/>
          </rPr>
          <t>Stephanie Ng:</t>
        </r>
        <r>
          <rPr>
            <sz val="9"/>
            <rFont val="Tahoma"/>
            <family val="2"/>
          </rPr>
          <t xml:space="preserve">
checking cell, do not remove formula</t>
        </r>
      </text>
    </comment>
    <comment ref="AU37" authorId="0">
      <text>
        <r>
          <rPr>
            <b/>
            <sz val="9"/>
            <rFont val="Tahoma"/>
            <family val="2"/>
          </rPr>
          <t>Stephanie Ng:</t>
        </r>
        <r>
          <rPr>
            <sz val="9"/>
            <rFont val="Tahoma"/>
            <family val="2"/>
          </rPr>
          <t xml:space="preserve">
checking cell, do not remove formula</t>
        </r>
      </text>
    </comment>
    <comment ref="AR6" authorId="0">
      <text>
        <r>
          <rPr>
            <sz val="9"/>
            <rFont val="Tahoma"/>
            <family val="2"/>
          </rPr>
          <t>Please pick a Monday to start.</t>
        </r>
      </text>
    </comment>
    <comment ref="AU35" authorId="0">
      <text>
        <r>
          <rPr>
            <b/>
            <sz val="9"/>
            <rFont val="Tahoma"/>
            <family val="2"/>
          </rPr>
          <t xml:space="preserve">Stephanie Ng:
</t>
        </r>
        <r>
          <rPr>
            <sz val="9"/>
            <rFont val="Tahoma"/>
            <family val="2"/>
          </rPr>
          <t>checking cell, do not remove formula</t>
        </r>
        <r>
          <rPr>
            <b/>
            <sz val="9"/>
            <rFont val="Tahoma"/>
            <family val="2"/>
          </rPr>
          <t xml:space="preserve">
</t>
        </r>
      </text>
    </comment>
    <comment ref="AU17" authorId="0">
      <text>
        <r>
          <rPr>
            <b/>
            <sz val="9"/>
            <rFont val="Tahoma"/>
            <family val="2"/>
          </rPr>
          <t xml:space="preserve">Stephanie Ng:
</t>
        </r>
        <r>
          <rPr>
            <sz val="9"/>
            <rFont val="Tahoma"/>
            <family val="2"/>
          </rPr>
          <t>checking cell, do not remove formula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John Ng</author>
  </authors>
  <commentList>
    <comment ref="D5" authorId="0">
      <text>
        <r>
          <rPr>
            <b/>
            <sz val="9"/>
            <rFont val="Tahoma"/>
            <family val="2"/>
          </rPr>
          <t>John Ng:</t>
        </r>
        <r>
          <rPr>
            <sz val="9"/>
            <rFont val="Tahoma"/>
            <family val="2"/>
          </rPr>
          <t xml:space="preserve">
number of minutes. Feel free to change the blue fonts based on your own preference.</t>
        </r>
      </text>
    </comment>
  </commentList>
</comments>
</file>

<file path=xl/sharedStrings.xml><?xml version="1.0" encoding="utf-8"?>
<sst xmlns="http://schemas.openxmlformats.org/spreadsheetml/2006/main" count="189" uniqueCount="101">
  <si>
    <t xml:space="preserve"> </t>
  </si>
  <si>
    <t>Complete</t>
  </si>
  <si>
    <t>Review</t>
  </si>
  <si>
    <t>Audiovisual/Audio</t>
  </si>
  <si>
    <t>True/False</t>
  </si>
  <si>
    <t>MC Question Quiz #1</t>
  </si>
  <si>
    <t>MC Question Quiz #2</t>
  </si>
  <si>
    <t>Unit 1</t>
  </si>
  <si>
    <t>Unit 2</t>
  </si>
  <si>
    <t>Unit 3</t>
  </si>
  <si>
    <t>Unit 4</t>
  </si>
  <si>
    <t>Unit 5</t>
  </si>
  <si>
    <t>Unit 6</t>
  </si>
  <si>
    <t>Unit 7</t>
  </si>
  <si>
    <t>Unit 8</t>
  </si>
  <si>
    <t>Unit 9</t>
  </si>
  <si>
    <t>Unit 10</t>
  </si>
  <si>
    <t>PDF Notes</t>
  </si>
  <si>
    <t>Minutes</t>
  </si>
  <si>
    <t>Hours</t>
  </si>
  <si>
    <t>Test Prep Software</t>
  </si>
  <si>
    <t>Watch</t>
  </si>
  <si>
    <t>Read as required</t>
  </si>
  <si>
    <t>Essay Questions</t>
  </si>
  <si>
    <t>Redo incorrect questions</t>
  </si>
  <si>
    <t># of question in test prep software</t>
  </si>
  <si>
    <t>Total</t>
  </si>
  <si>
    <t>Tue</t>
  </si>
  <si>
    <t>Mon</t>
  </si>
  <si>
    <t>Wed</t>
  </si>
  <si>
    <t>Thu</t>
  </si>
  <si>
    <t>Fri</t>
  </si>
  <si>
    <t>Sat</t>
  </si>
  <si>
    <t>Sun</t>
  </si>
  <si>
    <t>5am</t>
  </si>
  <si>
    <t>6am</t>
  </si>
  <si>
    <t>7am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</si>
  <si>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</si>
  <si>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</si>
  <si>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</si>
  <si>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</si>
  <si>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</si>
  <si>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</si>
  <si>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</si>
  <si>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</si>
  <si>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</si>
  <si>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</si>
  <si>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6pm</t>
  </si>
  <si>
    <t>7pm</t>
  </si>
  <si>
    <t>8pm</t>
  </si>
  <si>
    <t>9pm</t>
  </si>
  <si>
    <t>10pm</t>
  </si>
  <si>
    <t>11pm</t>
  </si>
  <si>
    <t>End Date</t>
  </si>
  <si>
    <t>Start Date</t>
  </si>
  <si>
    <t>Part 1</t>
  </si>
  <si>
    <t>Basic Study Mode</t>
  </si>
  <si>
    <t>Comprehensive Study Mode</t>
  </si>
  <si>
    <t>No. of hours</t>
  </si>
  <si>
    <t>No. of days</t>
  </si>
  <si>
    <t>No. of months</t>
  </si>
  <si>
    <t>Total hours</t>
  </si>
  <si>
    <t>No. of weeks</t>
  </si>
  <si>
    <t>Units in Part 1</t>
  </si>
  <si>
    <t>Total Minutes</t>
  </si>
  <si>
    <t>Total Hours</t>
  </si>
  <si>
    <t>Basic</t>
  </si>
  <si>
    <t>Comprehensive</t>
  </si>
  <si>
    <t>Total hours per week:</t>
  </si>
  <si>
    <t>No. of hours of study</t>
  </si>
  <si>
    <t>Time required to complete:</t>
  </si>
  <si>
    <t># Days</t>
  </si>
  <si>
    <t>% Correct in each practice</t>
  </si>
  <si>
    <t>Study</t>
  </si>
  <si>
    <t>hours</t>
  </si>
  <si>
    <t>holiday</t>
  </si>
  <si>
    <t>Days off</t>
  </si>
  <si>
    <t>Net hours</t>
  </si>
  <si>
    <t>Weekly Schedule (Please mark study hours with "X")</t>
  </si>
  <si>
    <t>Complete remaining questions</t>
  </si>
  <si>
    <t>Complete 20 questions</t>
  </si>
  <si>
    <t>Ethics for Management Accountants and Cost Management Concepts</t>
  </si>
  <si>
    <t>Cost Accumulation Systems</t>
  </si>
  <si>
    <t>Cost Allocation techniques</t>
  </si>
  <si>
    <t>Operational Efficiency and Business Process Performance</t>
  </si>
  <si>
    <t>Budeting Concepts and Forecasting Techniques</t>
  </si>
  <si>
    <t>Budget Methodologies and Budget Preparation</t>
  </si>
  <si>
    <t>Cost and Variance Measures</t>
  </si>
  <si>
    <t>Responsibility Accounting and Performance Measures</t>
  </si>
  <si>
    <t>Internal Controls - Risk and Procedures for Control</t>
  </si>
  <si>
    <t>Internal Controls - Internal Auditing and Systems Controls</t>
  </si>
  <si>
    <t>Practice Exam</t>
  </si>
  <si>
    <t>Exam</t>
  </si>
  <si>
    <t>Practice</t>
  </si>
  <si>
    <t>P Exam</t>
  </si>
  <si>
    <t>x</t>
  </si>
  <si>
    <t>CMA Exam Study Planner (Based on Gleim Review System)</t>
  </si>
  <si>
    <t>Feel free to change the assumptions in the yellow boxes</t>
  </si>
  <si>
    <t xml:space="preserve"> IPassTheCMAExam.com</t>
  </si>
  <si>
    <r>
      <t xml:space="preserve">Check Out My Evaluation on Gleim CMA Review System at </t>
    </r>
    <r>
      <rPr>
        <sz val="11"/>
        <color indexed="13"/>
        <rFont val="Calibri"/>
        <family val="2"/>
      </rPr>
      <t>http://ipassthecmaexam.com/gleim-cma-review</t>
    </r>
  </si>
  <si>
    <t>Brought to you by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</si>
</sst>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\-mmm;@"/>
    <numFmt numFmtId="167" formatCode="[$-409]d\-m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i/>
      <u val="single"/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indexed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20"/>
      <color theme="1"/>
      <name val="Calibri"/>
      <family val="2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i/>
      <u val="single"/>
      <sz val="12"/>
      <color theme="1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1" fillId="33" borderId="0" xfId="0" applyFont="1" applyFill="1" applyAlignment="1">
      <alignment/>
    </xf>
    <xf numFmtId="165" fontId="0" fillId="0" borderId="0" xfId="42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165" fontId="31" fillId="33" borderId="0" xfId="42" applyNumberFormat="1" applyFont="1" applyFill="1" applyAlignment="1">
      <alignment/>
    </xf>
    <xf numFmtId="165" fontId="0" fillId="0" borderId="0" xfId="42" applyNumberFormat="1" applyFont="1" applyBorder="1" applyAlignment="1">
      <alignment horizontal="right"/>
    </xf>
    <xf numFmtId="165" fontId="0" fillId="0" borderId="0" xfId="42" applyNumberFormat="1" applyFont="1" applyBorder="1" applyAlignment="1">
      <alignment/>
    </xf>
    <xf numFmtId="0" fontId="0" fillId="34" borderId="0" xfId="0" applyFill="1" applyAlignment="1">
      <alignment/>
    </xf>
    <xf numFmtId="165" fontId="0" fillId="34" borderId="0" xfId="42" applyNumberFormat="1" applyFont="1" applyFill="1" applyAlignment="1">
      <alignment horizontal="right"/>
    </xf>
    <xf numFmtId="0" fontId="31" fillId="35" borderId="10" xfId="0" applyFont="1" applyFill="1" applyBorder="1" applyAlignment="1">
      <alignment horizontal="right"/>
    </xf>
    <xf numFmtId="0" fontId="31" fillId="35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31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0" fillId="34" borderId="0" xfId="0" applyFill="1" applyAlignment="1">
      <alignment horizontal="right"/>
    </xf>
    <xf numFmtId="14" fontId="5" fillId="34" borderId="0" xfId="0" applyNumberFormat="1" applyFont="1" applyFill="1" applyAlignment="1">
      <alignment/>
    </xf>
    <xf numFmtId="164" fontId="0" fillId="34" borderId="0" xfId="42" applyNumberFormat="1" applyFont="1" applyFill="1" applyAlignment="1">
      <alignment horizontal="left" indent="1"/>
    </xf>
    <xf numFmtId="14" fontId="0" fillId="34" borderId="0" xfId="0" applyNumberFormat="1" applyFill="1" applyAlignment="1">
      <alignment/>
    </xf>
    <xf numFmtId="165" fontId="0" fillId="34" borderId="0" xfId="42" applyNumberFormat="1" applyFont="1" applyFill="1" applyAlignment="1">
      <alignment horizontal="right" indent="2"/>
    </xf>
    <xf numFmtId="0" fontId="31" fillId="35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Fill="1" applyBorder="1" applyAlignment="1">
      <alignment/>
    </xf>
    <xf numFmtId="0" fontId="43" fillId="0" borderId="12" xfId="0" applyFont="1" applyBorder="1" applyAlignment="1">
      <alignment horizontal="right"/>
    </xf>
    <xf numFmtId="165" fontId="0" fillId="0" borderId="12" xfId="42" applyNumberFormat="1" applyFont="1" applyBorder="1" applyAlignment="1">
      <alignment horizontal="right"/>
    </xf>
    <xf numFmtId="165" fontId="31" fillId="33" borderId="12" xfId="42" applyNumberFormat="1" applyFont="1" applyFill="1" applyBorder="1" applyAlignment="1">
      <alignment/>
    </xf>
    <xf numFmtId="165" fontId="0" fillId="0" borderId="12" xfId="42" applyNumberFormat="1" applyFont="1" applyBorder="1" applyAlignment="1">
      <alignment/>
    </xf>
    <xf numFmtId="165" fontId="0" fillId="34" borderId="12" xfId="42" applyNumberFormat="1" applyFont="1" applyFill="1" applyBorder="1" applyAlignment="1">
      <alignment horizontal="right"/>
    </xf>
    <xf numFmtId="165" fontId="45" fillId="36" borderId="0" xfId="42" applyNumberFormat="1" applyFont="1" applyFill="1" applyAlignment="1">
      <alignment horizontal="right"/>
    </xf>
    <xf numFmtId="0" fontId="31" fillId="35" borderId="20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3" fillId="0" borderId="10" xfId="0" applyFont="1" applyBorder="1" applyAlignment="1">
      <alignment/>
    </xf>
    <xf numFmtId="9" fontId="45" fillId="36" borderId="0" xfId="58" applyFont="1" applyFill="1" applyAlignment="1">
      <alignment horizontal="right"/>
    </xf>
    <xf numFmtId="9" fontId="45" fillId="36" borderId="12" xfId="58" applyFont="1" applyFill="1" applyBorder="1" applyAlignment="1">
      <alignment horizontal="right"/>
    </xf>
    <xf numFmtId="9" fontId="5" fillId="0" borderId="0" xfId="58" applyFont="1" applyFill="1" applyAlignment="1">
      <alignment horizontal="left"/>
    </xf>
    <xf numFmtId="9" fontId="45" fillId="0" borderId="0" xfId="58" applyFont="1" applyFill="1" applyAlignment="1">
      <alignment horizontal="right"/>
    </xf>
    <xf numFmtId="0" fontId="46" fillId="0" borderId="19" xfId="0" applyFont="1" applyFill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31" fillId="35" borderId="14" xfId="0" applyFont="1" applyFill="1" applyBorder="1" applyAlignment="1">
      <alignment horizontal="right"/>
    </xf>
    <xf numFmtId="167" fontId="45" fillId="36" borderId="12" xfId="0" applyNumberFormat="1" applyFont="1" applyFill="1" applyBorder="1" applyAlignment="1">
      <alignment/>
    </xf>
    <xf numFmtId="167" fontId="45" fillId="36" borderId="13" xfId="0" applyNumberFormat="1" applyFont="1" applyFill="1" applyBorder="1" applyAlignment="1">
      <alignment/>
    </xf>
    <xf numFmtId="165" fontId="43" fillId="0" borderId="16" xfId="42" applyNumberFormat="1" applyFont="1" applyBorder="1" applyAlignment="1">
      <alignment/>
    </xf>
    <xf numFmtId="165" fontId="43" fillId="0" borderId="21" xfId="42" applyNumberFormat="1" applyFont="1" applyBorder="1" applyAlignment="1">
      <alignment horizontal="right"/>
    </xf>
    <xf numFmtId="165" fontId="43" fillId="0" borderId="19" xfId="42" applyNumberFormat="1" applyFont="1" applyBorder="1" applyAlignment="1">
      <alignment/>
    </xf>
    <xf numFmtId="165" fontId="43" fillId="0" borderId="13" xfId="42" applyNumberFormat="1" applyFont="1" applyBorder="1" applyAlignment="1">
      <alignment horizontal="right"/>
    </xf>
    <xf numFmtId="0" fontId="45" fillId="36" borderId="0" xfId="0" applyFont="1" applyFill="1" applyBorder="1" applyAlignment="1">
      <alignment horizontal="right"/>
    </xf>
    <xf numFmtId="0" fontId="45" fillId="36" borderId="22" xfId="0" applyFont="1" applyFill="1" applyBorder="1" applyAlignment="1">
      <alignment horizontal="right"/>
    </xf>
    <xf numFmtId="0" fontId="45" fillId="36" borderId="19" xfId="0" applyFont="1" applyFill="1" applyBorder="1" applyAlignment="1">
      <alignment horizontal="right"/>
    </xf>
    <xf numFmtId="0" fontId="45" fillId="36" borderId="23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37" borderId="0" xfId="0" applyFill="1" applyAlignment="1">
      <alignment/>
    </xf>
    <xf numFmtId="14" fontId="0" fillId="37" borderId="0" xfId="0" applyNumberFormat="1" applyFill="1" applyAlignment="1">
      <alignment/>
    </xf>
    <xf numFmtId="164" fontId="0" fillId="37" borderId="0" xfId="42" applyNumberFormat="1" applyFont="1" applyFill="1" applyAlignment="1">
      <alignment horizontal="left" indent="1"/>
    </xf>
    <xf numFmtId="14" fontId="5" fillId="37" borderId="0" xfId="0" applyNumberFormat="1" applyFont="1" applyFill="1" applyAlignment="1">
      <alignment/>
    </xf>
    <xf numFmtId="0" fontId="0" fillId="37" borderId="24" xfId="0" applyFill="1" applyBorder="1" applyAlignment="1">
      <alignment/>
    </xf>
    <xf numFmtId="166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2" xfId="0" applyFill="1" applyBorder="1" applyAlignment="1">
      <alignment/>
    </xf>
    <xf numFmtId="0" fontId="47" fillId="37" borderId="0" xfId="0" applyFont="1" applyFill="1" applyBorder="1" applyAlignment="1">
      <alignment/>
    </xf>
    <xf numFmtId="0" fontId="0" fillId="37" borderId="0" xfId="0" applyFill="1" applyAlignment="1">
      <alignment horizontal="left"/>
    </xf>
    <xf numFmtId="0" fontId="0" fillId="37" borderId="19" xfId="0" applyFill="1" applyBorder="1" applyAlignment="1">
      <alignment/>
    </xf>
    <xf numFmtId="0" fontId="43" fillId="37" borderId="15" xfId="0" applyFont="1" applyFill="1" applyBorder="1" applyAlignment="1">
      <alignment/>
    </xf>
    <xf numFmtId="0" fontId="43" fillId="37" borderId="16" xfId="0" applyFont="1" applyFill="1" applyBorder="1" applyAlignment="1">
      <alignment/>
    </xf>
    <xf numFmtId="165" fontId="43" fillId="37" borderId="16" xfId="0" applyNumberFormat="1" applyFont="1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43" fillId="37" borderId="24" xfId="0" applyFont="1" applyFill="1" applyBorder="1" applyAlignment="1">
      <alignment/>
    </xf>
    <xf numFmtId="0" fontId="43" fillId="37" borderId="0" xfId="0" applyFont="1" applyFill="1" applyBorder="1" applyAlignment="1">
      <alignment/>
    </xf>
    <xf numFmtId="165" fontId="43" fillId="37" borderId="0" xfId="0" applyNumberFormat="1" applyFont="1" applyFill="1" applyBorder="1" applyAlignment="1">
      <alignment/>
    </xf>
    <xf numFmtId="0" fontId="44" fillId="37" borderId="0" xfId="0" applyFont="1" applyFill="1" applyBorder="1" applyAlignment="1">
      <alignment/>
    </xf>
    <xf numFmtId="165" fontId="43" fillId="37" borderId="22" xfId="42" applyNumberFormat="1" applyFont="1" applyFill="1" applyBorder="1" applyAlignment="1">
      <alignment/>
    </xf>
    <xf numFmtId="165" fontId="43" fillId="37" borderId="22" xfId="0" applyNumberFormat="1" applyFont="1" applyFill="1" applyBorder="1" applyAlignment="1">
      <alignment/>
    </xf>
    <xf numFmtId="0" fontId="43" fillId="37" borderId="18" xfId="0" applyFont="1" applyFill="1" applyBorder="1" applyAlignment="1">
      <alignment/>
    </xf>
    <xf numFmtId="0" fontId="43" fillId="37" borderId="19" xfId="0" applyFont="1" applyFill="1" applyBorder="1" applyAlignment="1">
      <alignment/>
    </xf>
    <xf numFmtId="164" fontId="43" fillId="37" borderId="23" xfId="0" applyNumberFormat="1" applyFont="1" applyFill="1" applyBorder="1" applyAlignment="1">
      <alignment/>
    </xf>
    <xf numFmtId="0" fontId="47" fillId="37" borderId="24" xfId="0" applyFont="1" applyFill="1" applyBorder="1" applyAlignment="1">
      <alignment/>
    </xf>
    <xf numFmtId="0" fontId="43" fillId="37" borderId="0" xfId="0" applyFont="1" applyFill="1" applyAlignment="1">
      <alignment horizontal="right"/>
    </xf>
    <xf numFmtId="0" fontId="43" fillId="37" borderId="0" xfId="0" applyFont="1" applyFill="1" applyAlignment="1">
      <alignment/>
    </xf>
    <xf numFmtId="0" fontId="43" fillId="37" borderId="22" xfId="0" applyFont="1" applyFill="1" applyBorder="1" applyAlignment="1">
      <alignment horizontal="right"/>
    </xf>
    <xf numFmtId="1" fontId="0" fillId="37" borderId="22" xfId="0" applyNumberFormat="1" applyFill="1" applyBorder="1" applyAlignment="1">
      <alignment/>
    </xf>
    <xf numFmtId="165" fontId="0" fillId="37" borderId="0" xfId="42" applyNumberFormat="1" applyFont="1" applyFill="1" applyAlignment="1">
      <alignment/>
    </xf>
    <xf numFmtId="1" fontId="0" fillId="37" borderId="23" xfId="0" applyNumberFormat="1" applyFill="1" applyBorder="1" applyAlignment="1">
      <alignment/>
    </xf>
    <xf numFmtId="165" fontId="43" fillId="37" borderId="0" xfId="42" applyNumberFormat="1" applyFont="1" applyFill="1" applyBorder="1" applyAlignment="1">
      <alignment/>
    </xf>
    <xf numFmtId="164" fontId="43" fillId="37" borderId="23" xfId="42" applyNumberFormat="1" applyFont="1" applyFill="1" applyBorder="1" applyAlignment="1">
      <alignment/>
    </xf>
    <xf numFmtId="166" fontId="5" fillId="37" borderId="0" xfId="0" applyNumberFormat="1" applyFont="1" applyFill="1" applyBorder="1" applyAlignment="1">
      <alignment/>
    </xf>
    <xf numFmtId="0" fontId="46" fillId="37" borderId="19" xfId="0" applyFont="1" applyFill="1" applyBorder="1" applyAlignment="1">
      <alignment/>
    </xf>
    <xf numFmtId="0" fontId="0" fillId="37" borderId="0" xfId="0" applyFill="1" applyAlignment="1">
      <alignment horizontal="right"/>
    </xf>
    <xf numFmtId="164" fontId="0" fillId="37" borderId="0" xfId="42" applyNumberFormat="1" applyFont="1" applyFill="1" applyAlignment="1">
      <alignment/>
    </xf>
    <xf numFmtId="0" fontId="43" fillId="37" borderId="0" xfId="0" applyFont="1" applyFill="1" applyAlignment="1">
      <alignment horizontal="centerContinuous"/>
    </xf>
    <xf numFmtId="0" fontId="43" fillId="37" borderId="10" xfId="0" applyFont="1" applyFill="1" applyBorder="1" applyAlignment="1">
      <alignment/>
    </xf>
    <xf numFmtId="0" fontId="44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43" fillId="0" borderId="0" xfId="0" applyFont="1" applyFill="1" applyAlignment="1">
      <alignment horizontal="right"/>
    </xf>
    <xf numFmtId="164" fontId="43" fillId="0" borderId="19" xfId="42" applyNumberFormat="1" applyFont="1" applyBorder="1" applyAlignment="1">
      <alignment/>
    </xf>
    <xf numFmtId="167" fontId="45" fillId="36" borderId="14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164" fontId="48" fillId="0" borderId="0" xfId="42" applyNumberFormat="1" applyFont="1" applyFill="1" applyAlignment="1">
      <alignment/>
    </xf>
    <xf numFmtId="164" fontId="43" fillId="37" borderId="22" xfId="42" applyNumberFormat="1" applyFon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1" xfId="0" applyNumberFormat="1" applyFill="1" applyBorder="1" applyAlignment="1">
      <alignment/>
    </xf>
    <xf numFmtId="1" fontId="43" fillId="37" borderId="10" xfId="0" applyNumberFormat="1" applyFont="1" applyFill="1" applyBorder="1" applyAlignment="1">
      <alignment/>
    </xf>
    <xf numFmtId="0" fontId="48" fillId="37" borderId="0" xfId="0" applyFont="1" applyFill="1" applyAlignment="1">
      <alignment horizontal="right"/>
    </xf>
    <xf numFmtId="0" fontId="49" fillId="37" borderId="0" xfId="52" applyFont="1" applyFill="1" applyAlignment="1" applyProtection="1">
      <alignment horizontal="right"/>
      <protection/>
    </xf>
    <xf numFmtId="0" fontId="28" fillId="33" borderId="0" xfId="0" applyFont="1" applyFill="1" applyBorder="1" applyAlignment="1">
      <alignment horizontal="centerContinuous"/>
    </xf>
    <xf numFmtId="0" fontId="28" fillId="38" borderId="0" xfId="0" applyFont="1" applyFill="1" applyBorder="1" applyAlignment="1">
      <alignment horizontal="centerContinuous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passthecmaexam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0"/>
  <sheetViews>
    <sheetView tabSelected="1" zoomScalePageLayoutView="0" workbookViewId="0" topLeftCell="A34">
      <selection activeCell="E42" sqref="E42"/>
    </sheetView>
  </sheetViews>
  <sheetFormatPr defaultColWidth="9.140625" defaultRowHeight="15" outlineLevelCol="1"/>
  <cols>
    <col min="1" max="1" width="3.7109375" style="0" customWidth="1"/>
    <col min="2" max="2" width="8.8515625" style="0" customWidth="1"/>
    <col min="10" max="10" width="2.28125" style="0" customWidth="1"/>
    <col min="11" max="11" width="12.8515625" style="46" customWidth="1"/>
    <col min="12" max="12" width="2.28125" style="46" customWidth="1"/>
    <col min="13" max="13" width="10.7109375" style="9" hidden="1" customWidth="1" outlineLevel="1"/>
    <col min="14" max="15" width="9.140625" style="9" hidden="1" customWidth="1" outlineLevel="1"/>
    <col min="16" max="16" width="10.7109375" style="9" hidden="1" customWidth="1" outlineLevel="1"/>
    <col min="17" max="27" width="9.140625" style="9" hidden="1" customWidth="1" outlineLevel="1"/>
    <col min="28" max="28" width="2.8515625" style="0" hidden="1" customWidth="1" outlineLevel="1"/>
    <col min="29" max="29" width="10.7109375" style="9" hidden="1" customWidth="1" outlineLevel="1"/>
    <col min="30" max="41" width="9.140625" style="9" hidden="1" customWidth="1" outlineLevel="1"/>
    <col min="42" max="42" width="2.8515625" style="0" hidden="1" customWidth="1" outlineLevel="1"/>
    <col min="43" max="43" width="15.421875" style="0" customWidth="1" collapsed="1"/>
    <col min="44" max="44" width="11.8515625" style="0" customWidth="1"/>
    <col min="45" max="45" width="2.57421875" style="0" customWidth="1"/>
    <col min="46" max="46" width="12.140625" style="0" customWidth="1"/>
    <col min="47" max="47" width="2.28125" style="0" customWidth="1"/>
  </cols>
  <sheetData>
    <row r="1" spans="1:48" ht="26.25">
      <c r="A1" s="95" t="s">
        <v>96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</row>
    <row r="2" spans="1:48" ht="15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96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60"/>
      <c r="AC2" s="60"/>
      <c r="AD2" s="96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60"/>
      <c r="AQ2" s="60"/>
      <c r="AR2" s="60"/>
      <c r="AS2" s="113" t="s">
        <v>100</v>
      </c>
      <c r="AT2" s="60"/>
      <c r="AU2" s="60"/>
      <c r="AV2" s="114" t="s">
        <v>98</v>
      </c>
    </row>
    <row r="3" spans="1:48" ht="15">
      <c r="A3" s="98" t="s">
        <v>78</v>
      </c>
      <c r="B3" s="98"/>
      <c r="C3" s="98"/>
      <c r="D3" s="98"/>
      <c r="E3" s="98"/>
      <c r="F3" s="98"/>
      <c r="G3" s="98"/>
      <c r="H3" s="98"/>
      <c r="I3" s="98"/>
      <c r="J3" s="60"/>
      <c r="K3" s="60"/>
      <c r="L3" s="60"/>
      <c r="M3" s="60"/>
      <c r="N3" s="60" t="s">
        <v>73</v>
      </c>
      <c r="O3" s="60" t="s">
        <v>75</v>
      </c>
      <c r="P3" s="96" t="s">
        <v>66</v>
      </c>
      <c r="Q3" s="97">
        <f>'Part 1 Study Hours'!D25</f>
        <v>5.583333333333333</v>
      </c>
      <c r="R3" s="97">
        <f>'Part 1 Study Hours'!E25</f>
        <v>5.583333333333333</v>
      </c>
      <c r="S3" s="97">
        <f>'Part 1 Study Hours'!F25</f>
        <v>5.583333333333333</v>
      </c>
      <c r="T3" s="97">
        <f>'Part 1 Study Hours'!G25</f>
        <v>5.583333333333333</v>
      </c>
      <c r="U3" s="97">
        <f>'Part 1 Study Hours'!H25</f>
        <v>5.583333333333333</v>
      </c>
      <c r="V3" s="97">
        <f>'Part 1 Study Hours'!I25</f>
        <v>5.583333333333333</v>
      </c>
      <c r="W3" s="97">
        <f>'Part 1 Study Hours'!J25</f>
        <v>5.583333333333333</v>
      </c>
      <c r="X3" s="97">
        <f>'Part 1 Study Hours'!K25</f>
        <v>5.583333333333333</v>
      </c>
      <c r="Y3" s="97">
        <f>'Part 1 Study Hours'!L25</f>
        <v>5.583333333333333</v>
      </c>
      <c r="Z3" s="97">
        <f>'Part 1 Study Hours'!M25</f>
        <v>5.583333333333333</v>
      </c>
      <c r="AA3" s="97">
        <f>'Part 1 Study Hours'!N25</f>
        <v>5.5</v>
      </c>
      <c r="AB3" s="60"/>
      <c r="AC3" s="60"/>
      <c r="AD3" s="96" t="s">
        <v>67</v>
      </c>
      <c r="AE3" s="97">
        <f>'Part 1 Study Hours'!D37</f>
        <v>12.103333333333333</v>
      </c>
      <c r="AF3" s="97">
        <f>'Part 1 Study Hours'!E37</f>
        <v>10.17</v>
      </c>
      <c r="AG3" s="97">
        <f>'Part 1 Study Hours'!F37</f>
        <v>11.870000000000001</v>
      </c>
      <c r="AH3" s="97">
        <f>'Part 1 Study Hours'!G37</f>
        <v>9.403333333333334</v>
      </c>
      <c r="AI3" s="97">
        <f>'Part 1 Study Hours'!H37</f>
        <v>12.270000000000001</v>
      </c>
      <c r="AJ3" s="97">
        <f>'Part 1 Study Hours'!I37</f>
        <v>13.870000000000001</v>
      </c>
      <c r="AK3" s="97">
        <f>'Part 1 Study Hours'!J37</f>
        <v>13.67</v>
      </c>
      <c r="AL3" s="97">
        <f>'Part 1 Study Hours'!K37</f>
        <v>10.770000000000001</v>
      </c>
      <c r="AM3" s="97">
        <f>'Part 1 Study Hours'!L37</f>
        <v>11.270000000000001</v>
      </c>
      <c r="AN3" s="97">
        <f>'Part 1 Study Hours'!M37</f>
        <v>11.57</v>
      </c>
      <c r="AO3" s="97">
        <f>'Part 1 Study Hours'!N37</f>
        <v>5.5</v>
      </c>
      <c r="AP3" s="60"/>
      <c r="AQ3" s="60"/>
      <c r="AR3" s="60"/>
      <c r="AS3" s="60"/>
      <c r="AT3" s="60"/>
      <c r="AU3" s="60"/>
      <c r="AV3" s="60"/>
    </row>
    <row r="4" spans="1:48" ht="15">
      <c r="A4" s="38"/>
      <c r="B4" s="28"/>
      <c r="C4" s="11" t="s">
        <v>28</v>
      </c>
      <c r="D4" s="11" t="s">
        <v>27</v>
      </c>
      <c r="E4" s="11" t="s">
        <v>29</v>
      </c>
      <c r="F4" s="11" t="s">
        <v>30</v>
      </c>
      <c r="G4" s="11" t="s">
        <v>31</v>
      </c>
      <c r="H4" s="11" t="s">
        <v>32</v>
      </c>
      <c r="I4" s="12" t="s">
        <v>33</v>
      </c>
      <c r="K4" s="48" t="s">
        <v>76</v>
      </c>
      <c r="N4" s="9" t="s">
        <v>74</v>
      </c>
      <c r="O4" s="9" t="s">
        <v>74</v>
      </c>
      <c r="P4" s="9" t="s">
        <v>77</v>
      </c>
      <c r="Q4" s="23" t="s">
        <v>7</v>
      </c>
      <c r="R4" s="23" t="s">
        <v>8</v>
      </c>
      <c r="S4" s="23" t="s">
        <v>9</v>
      </c>
      <c r="T4" s="23" t="s">
        <v>10</v>
      </c>
      <c r="U4" s="23" t="s">
        <v>11</v>
      </c>
      <c r="V4" s="23" t="s">
        <v>12</v>
      </c>
      <c r="W4" s="23" t="s">
        <v>13</v>
      </c>
      <c r="X4" s="23" t="s">
        <v>14</v>
      </c>
      <c r="Y4" s="23" t="s">
        <v>15</v>
      </c>
      <c r="Z4" s="23" t="s">
        <v>16</v>
      </c>
      <c r="AA4" s="23" t="s">
        <v>94</v>
      </c>
      <c r="AE4" s="23" t="s">
        <v>7</v>
      </c>
      <c r="AF4" s="23" t="s">
        <v>8</v>
      </c>
      <c r="AG4" s="23" t="s">
        <v>9</v>
      </c>
      <c r="AH4" s="23" t="s">
        <v>10</v>
      </c>
      <c r="AI4" s="23" t="s">
        <v>11</v>
      </c>
      <c r="AJ4" s="23" t="s">
        <v>12</v>
      </c>
      <c r="AK4" s="23" t="s">
        <v>13</v>
      </c>
      <c r="AL4" s="23" t="s">
        <v>14</v>
      </c>
      <c r="AM4" s="23" t="s">
        <v>15</v>
      </c>
      <c r="AN4" s="23" t="s">
        <v>16</v>
      </c>
      <c r="AO4" s="23" t="s">
        <v>16</v>
      </c>
      <c r="AQ4" s="16" t="s">
        <v>56</v>
      </c>
      <c r="AR4" s="17"/>
      <c r="AS4" s="17"/>
      <c r="AT4" s="17"/>
      <c r="AU4" s="17"/>
      <c r="AV4" s="18"/>
    </row>
    <row r="5" spans="1:48" ht="15">
      <c r="A5" s="13" t="s">
        <v>34</v>
      </c>
      <c r="B5" s="29"/>
      <c r="C5" s="55"/>
      <c r="D5" s="55"/>
      <c r="E5" s="55"/>
      <c r="F5" s="55"/>
      <c r="G5" s="55"/>
      <c r="H5" s="55"/>
      <c r="I5" s="56"/>
      <c r="K5" s="49">
        <v>41306</v>
      </c>
      <c r="L5" s="63"/>
      <c r="M5" s="63">
        <f>AR6</f>
        <v>41281</v>
      </c>
      <c r="N5" s="60">
        <f>$C$25</f>
        <v>2</v>
      </c>
      <c r="O5" s="60">
        <f aca="true" t="shared" si="0" ref="O5:O36">_xlfn.IFERROR(VLOOKUP($M5,$K$5:$N$26,4,FALSE),0)</f>
        <v>0</v>
      </c>
      <c r="P5" s="60">
        <f>SUM($N$5:N5)-SUM($O$5:O5)</f>
        <v>2</v>
      </c>
      <c r="Q5" s="62">
        <f aca="true" t="shared" si="1" ref="Q5:Q36">$Q$3-$P5</f>
        <v>3.583333333333333</v>
      </c>
      <c r="R5" s="62">
        <f>SUM($Q$3:R$3)-$P5</f>
        <v>9.166666666666666</v>
      </c>
      <c r="S5" s="62">
        <f>SUM($Q$3:S$3)-$P5</f>
        <v>14.75</v>
      </c>
      <c r="T5" s="62">
        <f>SUM($Q$3:T$3)-$P5</f>
        <v>20.333333333333332</v>
      </c>
      <c r="U5" s="62">
        <f>SUM($Q$3:U$3)-$P5</f>
        <v>25.916666666666664</v>
      </c>
      <c r="V5" s="62">
        <f>SUM($Q$3:V$3)-$P5</f>
        <v>31.5</v>
      </c>
      <c r="W5" s="62">
        <f>SUM($Q$3:W$3)-$P5</f>
        <v>37.083333333333336</v>
      </c>
      <c r="X5" s="62">
        <f>SUM($Q$3:X$3)-$P5</f>
        <v>42.66666666666667</v>
      </c>
      <c r="Y5" s="62">
        <f>SUM($Q$3:Y$3)-$P5</f>
        <v>48.25000000000001</v>
      </c>
      <c r="Z5" s="62">
        <f>SUM($Q$3:Z$3)-$P5</f>
        <v>53.83333333333334</v>
      </c>
      <c r="AA5" s="62">
        <f>SUM($Q$3:AA$3)-$P5</f>
        <v>59.33333333333334</v>
      </c>
      <c r="AB5" s="60"/>
      <c r="AC5" s="63">
        <f>M5</f>
        <v>41281</v>
      </c>
      <c r="AD5" s="60">
        <f>P5</f>
        <v>2</v>
      </c>
      <c r="AE5" s="62">
        <f aca="true" t="shared" si="2" ref="AE5:AE36">$AE$3-$P5</f>
        <v>10.103333333333333</v>
      </c>
      <c r="AF5" s="62">
        <f>SUM($AE$3:AF$3)-$P5</f>
        <v>20.273333333333333</v>
      </c>
      <c r="AG5" s="62">
        <f>SUM($AE$3:AG$3)-$P5</f>
        <v>32.14333333333333</v>
      </c>
      <c r="AH5" s="62">
        <f>SUM($AE$3:AH$3)-$P5</f>
        <v>41.54666666666667</v>
      </c>
      <c r="AI5" s="62">
        <f>SUM($AE$3:AI$3)-$P5</f>
        <v>53.81666666666667</v>
      </c>
      <c r="AJ5" s="62">
        <f>SUM($AE$3:AJ$3)-$P5</f>
        <v>67.68666666666667</v>
      </c>
      <c r="AK5" s="62">
        <f>SUM($AE$3:AK$3)-$P5</f>
        <v>81.35666666666667</v>
      </c>
      <c r="AL5" s="62">
        <f>SUM($AE$3:AL$3)-$P5</f>
        <v>92.12666666666667</v>
      </c>
      <c r="AM5" s="62">
        <f>SUM($AE$3:AM$3)-$P5</f>
        <v>103.39666666666666</v>
      </c>
      <c r="AN5" s="62">
        <f>SUM($AE$3:AN$3)-$P5</f>
        <v>114.96666666666667</v>
      </c>
      <c r="AO5" s="62">
        <f>SUM($AE$3:AO$3)-$P5</f>
        <v>120.46666666666667</v>
      </c>
      <c r="AP5" s="60"/>
      <c r="AQ5" s="85" t="s">
        <v>55</v>
      </c>
      <c r="AR5" s="86" t="s">
        <v>54</v>
      </c>
      <c r="AS5" s="87"/>
      <c r="AT5" s="86" t="s">
        <v>53</v>
      </c>
      <c r="AU5" s="87"/>
      <c r="AV5" s="88" t="s">
        <v>71</v>
      </c>
    </row>
    <row r="6" spans="1:48" ht="15">
      <c r="A6" s="13" t="s">
        <v>35</v>
      </c>
      <c r="B6" s="29"/>
      <c r="C6" s="55"/>
      <c r="D6" s="55"/>
      <c r="E6" s="55"/>
      <c r="F6" s="55"/>
      <c r="G6" s="55"/>
      <c r="H6" s="55"/>
      <c r="I6" s="56"/>
      <c r="K6" s="49">
        <v>41307</v>
      </c>
      <c r="L6" s="61"/>
      <c r="M6" s="61">
        <f>M5+1</f>
        <v>41282</v>
      </c>
      <c r="N6" s="60">
        <f>$D$25</f>
        <v>2</v>
      </c>
      <c r="O6" s="60">
        <f t="shared" si="0"/>
        <v>0</v>
      </c>
      <c r="P6" s="60">
        <f>SUM($N$5:N6)-SUM($O$5:O6)</f>
        <v>4</v>
      </c>
      <c r="Q6" s="62">
        <f t="shared" si="1"/>
        <v>1.583333333333333</v>
      </c>
      <c r="R6" s="62">
        <f>SUM($Q$3:R$3)-$P6</f>
        <v>7.166666666666666</v>
      </c>
      <c r="S6" s="62">
        <f>SUM($Q$3:S$3)-$P6</f>
        <v>12.75</v>
      </c>
      <c r="T6" s="62">
        <f>SUM($Q$3:T$3)-$P6</f>
        <v>18.333333333333332</v>
      </c>
      <c r="U6" s="62">
        <f>SUM($Q$3:U$3)-$P6</f>
        <v>23.916666666666664</v>
      </c>
      <c r="V6" s="62">
        <f>SUM($Q$3:V$3)-$P6</f>
        <v>29.5</v>
      </c>
      <c r="W6" s="62">
        <f>SUM($Q$3:W$3)-$P6</f>
        <v>35.083333333333336</v>
      </c>
      <c r="X6" s="62">
        <f>SUM($Q$3:X$3)-$P6</f>
        <v>40.66666666666667</v>
      </c>
      <c r="Y6" s="62">
        <f>SUM($Q$3:Y$3)-$P6</f>
        <v>46.25000000000001</v>
      </c>
      <c r="Z6" s="62">
        <f>SUM($Q$3:Z$3)-$P6</f>
        <v>51.83333333333334</v>
      </c>
      <c r="AA6" s="62">
        <f>SUM($Q$3:AA$3)-$P6</f>
        <v>57.33333333333334</v>
      </c>
      <c r="AB6" s="60"/>
      <c r="AC6" s="63">
        <f aca="true" t="shared" si="3" ref="AC6:AC68">M6</f>
        <v>41282</v>
      </c>
      <c r="AD6" s="60">
        <f aca="true" t="shared" si="4" ref="AD6:AD68">P6</f>
        <v>4</v>
      </c>
      <c r="AE6" s="62">
        <f t="shared" si="2"/>
        <v>8.103333333333333</v>
      </c>
      <c r="AF6" s="62">
        <f>SUM($AE$3:AF$3)-$P6</f>
        <v>18.273333333333333</v>
      </c>
      <c r="AG6" s="62">
        <f>SUM($AE$3:AG$3)-$P6</f>
        <v>30.14333333333333</v>
      </c>
      <c r="AH6" s="62">
        <f>SUM($AE$3:AH$3)-$P6</f>
        <v>39.54666666666667</v>
      </c>
      <c r="AI6" s="62">
        <f>SUM($AE$3:AI$3)-$P6</f>
        <v>51.81666666666667</v>
      </c>
      <c r="AJ6" s="62">
        <f>SUM($AE$3:AJ$3)-$P6</f>
        <v>65.68666666666667</v>
      </c>
      <c r="AK6" s="62">
        <f>SUM($AE$3:AK$3)-$P6</f>
        <v>79.35666666666667</v>
      </c>
      <c r="AL6" s="62">
        <f>SUM($AE$3:AL$3)-$P6</f>
        <v>90.12666666666667</v>
      </c>
      <c r="AM6" s="62">
        <f>SUM($AE$3:AM$3)-$P6</f>
        <v>101.39666666666666</v>
      </c>
      <c r="AN6" s="62">
        <f>SUM($AE$3:AN$3)-$P6</f>
        <v>112.96666666666667</v>
      </c>
      <c r="AO6" s="62">
        <f>SUM($AE$3:AO$3)-$P6</f>
        <v>118.46666666666667</v>
      </c>
      <c r="AP6" s="60"/>
      <c r="AQ6" s="64" t="s">
        <v>7</v>
      </c>
      <c r="AR6" s="105">
        <v>41281</v>
      </c>
      <c r="AS6" s="65" t="s">
        <v>0</v>
      </c>
      <c r="AT6" s="65">
        <f>AR6+Q200</f>
        <v>41283</v>
      </c>
      <c r="AU6" s="66"/>
      <c r="AV6" s="89">
        <f>AT6-AR6</f>
        <v>2</v>
      </c>
    </row>
    <row r="7" spans="1:48" ht="15">
      <c r="A7" s="13" t="s">
        <v>36</v>
      </c>
      <c r="B7" s="29"/>
      <c r="C7" s="55"/>
      <c r="D7" s="55"/>
      <c r="E7" s="55"/>
      <c r="F7" s="55"/>
      <c r="G7" s="55"/>
      <c r="H7" s="55"/>
      <c r="I7" s="56"/>
      <c r="K7" s="49">
        <v>41336</v>
      </c>
      <c r="L7" s="90"/>
      <c r="M7" s="61">
        <f aca="true" t="shared" si="5" ref="M7:M44">M6+1</f>
        <v>41283</v>
      </c>
      <c r="N7" s="60">
        <f>$E$25</f>
        <v>2</v>
      </c>
      <c r="O7" s="60">
        <f t="shared" si="0"/>
        <v>0</v>
      </c>
      <c r="P7" s="60">
        <f>SUM($N$5:N7)-SUM($O$5:O7)</f>
        <v>6</v>
      </c>
      <c r="Q7" s="62">
        <f t="shared" si="1"/>
        <v>-0.41666666666666696</v>
      </c>
      <c r="R7" s="62">
        <f>SUM($Q$3:R$3)-$P7</f>
        <v>5.166666666666666</v>
      </c>
      <c r="S7" s="62">
        <f>SUM($Q$3:S$3)-$P7</f>
        <v>10.75</v>
      </c>
      <c r="T7" s="62">
        <f>SUM($Q$3:T$3)-$P7</f>
        <v>16.333333333333332</v>
      </c>
      <c r="U7" s="62">
        <f>SUM($Q$3:U$3)-$P7</f>
        <v>21.916666666666664</v>
      </c>
      <c r="V7" s="62">
        <f>SUM($Q$3:V$3)-$P7</f>
        <v>27.5</v>
      </c>
      <c r="W7" s="62">
        <f>SUM($Q$3:W$3)-$P7</f>
        <v>33.083333333333336</v>
      </c>
      <c r="X7" s="62">
        <f>SUM($Q$3:X$3)-$P7</f>
        <v>38.66666666666667</v>
      </c>
      <c r="Y7" s="62">
        <f>SUM($Q$3:Y$3)-$P7</f>
        <v>44.25000000000001</v>
      </c>
      <c r="Z7" s="62">
        <f>SUM($Q$3:Z$3)-$P7</f>
        <v>49.83333333333334</v>
      </c>
      <c r="AA7" s="62">
        <f>SUM($Q$3:AA$3)-$P7</f>
        <v>55.33333333333334</v>
      </c>
      <c r="AB7" s="60"/>
      <c r="AC7" s="63">
        <f t="shared" si="3"/>
        <v>41283</v>
      </c>
      <c r="AD7" s="60">
        <f t="shared" si="4"/>
        <v>6</v>
      </c>
      <c r="AE7" s="62">
        <f t="shared" si="2"/>
        <v>6.1033333333333335</v>
      </c>
      <c r="AF7" s="62">
        <f>SUM($AE$3:AF$3)-$P7</f>
        <v>16.273333333333333</v>
      </c>
      <c r="AG7" s="62">
        <f>SUM($AE$3:AG$3)-$P7</f>
        <v>28.14333333333333</v>
      </c>
      <c r="AH7" s="62">
        <f>SUM($AE$3:AH$3)-$P7</f>
        <v>37.54666666666667</v>
      </c>
      <c r="AI7" s="62">
        <f>SUM($AE$3:AI$3)-$P7</f>
        <v>49.81666666666667</v>
      </c>
      <c r="AJ7" s="62">
        <f>SUM($AE$3:AJ$3)-$P7</f>
        <v>63.68666666666667</v>
      </c>
      <c r="AK7" s="62">
        <f>SUM($AE$3:AK$3)-$P7</f>
        <v>77.35666666666667</v>
      </c>
      <c r="AL7" s="62">
        <f>SUM($AE$3:AL$3)-$P7</f>
        <v>88.12666666666667</v>
      </c>
      <c r="AM7" s="62">
        <f>SUM($AE$3:AM$3)-$P7</f>
        <v>99.39666666666666</v>
      </c>
      <c r="AN7" s="62">
        <f>SUM($AE$3:AN$3)-$P7</f>
        <v>110.96666666666667</v>
      </c>
      <c r="AO7" s="62">
        <f>SUM($AE$3:AO$3)-$P7</f>
        <v>116.46666666666667</v>
      </c>
      <c r="AP7" s="60"/>
      <c r="AQ7" s="64" t="s">
        <v>8</v>
      </c>
      <c r="AR7" s="65">
        <f>AT6</f>
        <v>41283</v>
      </c>
      <c r="AS7" s="65"/>
      <c r="AT7" s="65">
        <f>AR7+(R200-Q200)</f>
        <v>41288</v>
      </c>
      <c r="AU7" s="66"/>
      <c r="AV7" s="89">
        <f aca="true" t="shared" si="6" ref="AV7:AV16">AT7-AR7</f>
        <v>5</v>
      </c>
    </row>
    <row r="8" spans="1:48" ht="15">
      <c r="A8" s="13" t="s">
        <v>37</v>
      </c>
      <c r="B8" s="29"/>
      <c r="C8" s="55"/>
      <c r="D8" s="55" t="s">
        <v>0</v>
      </c>
      <c r="E8" s="55"/>
      <c r="F8" s="55"/>
      <c r="G8" s="55"/>
      <c r="H8" s="55"/>
      <c r="I8" s="56"/>
      <c r="K8" s="49"/>
      <c r="L8" s="90"/>
      <c r="M8" s="61">
        <f t="shared" si="5"/>
        <v>41284</v>
      </c>
      <c r="N8" s="60">
        <f>$F$25</f>
        <v>2</v>
      </c>
      <c r="O8" s="60">
        <f t="shared" si="0"/>
        <v>0</v>
      </c>
      <c r="P8" s="60">
        <f>SUM($N$5:N8)-SUM($O$5:O8)</f>
        <v>8</v>
      </c>
      <c r="Q8" s="62">
        <f t="shared" si="1"/>
        <v>-2.416666666666667</v>
      </c>
      <c r="R8" s="62">
        <f>SUM($Q$3:R$3)-$P8</f>
        <v>3.166666666666666</v>
      </c>
      <c r="S8" s="62">
        <f>SUM($Q$3:S$3)-$P8</f>
        <v>8.75</v>
      </c>
      <c r="T8" s="62">
        <f>SUM($Q$3:T$3)-$P8</f>
        <v>14.333333333333332</v>
      </c>
      <c r="U8" s="62">
        <f>SUM($Q$3:U$3)-$P8</f>
        <v>19.916666666666664</v>
      </c>
      <c r="V8" s="62">
        <f>SUM($Q$3:V$3)-$P8</f>
        <v>25.5</v>
      </c>
      <c r="W8" s="62">
        <f>SUM($Q$3:W$3)-$P8</f>
        <v>31.083333333333336</v>
      </c>
      <c r="X8" s="62">
        <f>SUM($Q$3:X$3)-$P8</f>
        <v>36.66666666666667</v>
      </c>
      <c r="Y8" s="62">
        <f>SUM($Q$3:Y$3)-$P8</f>
        <v>42.25000000000001</v>
      </c>
      <c r="Z8" s="62">
        <f>SUM($Q$3:Z$3)-$P8</f>
        <v>47.83333333333334</v>
      </c>
      <c r="AA8" s="62">
        <f>SUM($Q$3:AA$3)-$P8</f>
        <v>53.33333333333334</v>
      </c>
      <c r="AB8" s="60"/>
      <c r="AC8" s="63">
        <f t="shared" si="3"/>
        <v>41284</v>
      </c>
      <c r="AD8" s="60">
        <f t="shared" si="4"/>
        <v>8</v>
      </c>
      <c r="AE8" s="62">
        <f t="shared" si="2"/>
        <v>4.1033333333333335</v>
      </c>
      <c r="AF8" s="62">
        <f>SUM($AE$3:AF$3)-$P8</f>
        <v>14.273333333333333</v>
      </c>
      <c r="AG8" s="62">
        <f>SUM($AE$3:AG$3)-$P8</f>
        <v>26.14333333333333</v>
      </c>
      <c r="AH8" s="62">
        <f>SUM($AE$3:AH$3)-$P8</f>
        <v>35.54666666666667</v>
      </c>
      <c r="AI8" s="62">
        <f>SUM($AE$3:AI$3)-$P8</f>
        <v>47.81666666666667</v>
      </c>
      <c r="AJ8" s="62">
        <f>SUM($AE$3:AJ$3)-$P8</f>
        <v>61.68666666666667</v>
      </c>
      <c r="AK8" s="62">
        <f>SUM($AE$3:AK$3)-$P8</f>
        <v>75.35666666666667</v>
      </c>
      <c r="AL8" s="62">
        <f>SUM($AE$3:AL$3)-$P8</f>
        <v>86.12666666666667</v>
      </c>
      <c r="AM8" s="62">
        <f>SUM($AE$3:AM$3)-$P8</f>
        <v>97.39666666666666</v>
      </c>
      <c r="AN8" s="62">
        <f>SUM($AE$3:AN$3)-$P8</f>
        <v>108.96666666666667</v>
      </c>
      <c r="AO8" s="62">
        <f>SUM($AE$3:AO$3)-$P8</f>
        <v>114.46666666666667</v>
      </c>
      <c r="AP8" s="60"/>
      <c r="AQ8" s="64" t="s">
        <v>9</v>
      </c>
      <c r="AR8" s="65">
        <f>AT7</f>
        <v>41288</v>
      </c>
      <c r="AS8" s="65"/>
      <c r="AT8" s="65">
        <f>AR8+(S200-R200)</f>
        <v>41291</v>
      </c>
      <c r="AU8" s="66"/>
      <c r="AV8" s="89">
        <f t="shared" si="6"/>
        <v>3</v>
      </c>
    </row>
    <row r="9" spans="1:48" ht="15">
      <c r="A9" s="13" t="s">
        <v>38</v>
      </c>
      <c r="B9" s="29"/>
      <c r="C9" s="55"/>
      <c r="D9" s="55"/>
      <c r="E9" s="55"/>
      <c r="F9" s="55"/>
      <c r="G9" s="55"/>
      <c r="H9" s="55"/>
      <c r="I9" s="56"/>
      <c r="K9" s="49"/>
      <c r="L9" s="90"/>
      <c r="M9" s="61">
        <f t="shared" si="5"/>
        <v>41285</v>
      </c>
      <c r="N9" s="60">
        <f>$G$25</f>
        <v>2</v>
      </c>
      <c r="O9" s="60">
        <f t="shared" si="0"/>
        <v>0</v>
      </c>
      <c r="P9" s="60">
        <f>SUM($N$5:N9)-SUM($O$5:O9)</f>
        <v>10</v>
      </c>
      <c r="Q9" s="62">
        <f t="shared" si="1"/>
        <v>-4.416666666666667</v>
      </c>
      <c r="R9" s="62">
        <f>SUM($Q$3:R$3)-$P9</f>
        <v>1.166666666666666</v>
      </c>
      <c r="S9" s="62">
        <f>SUM($Q$3:S$3)-$P9</f>
        <v>6.75</v>
      </c>
      <c r="T9" s="62">
        <f>SUM($Q$3:T$3)-$P9</f>
        <v>12.333333333333332</v>
      </c>
      <c r="U9" s="62">
        <f>SUM($Q$3:U$3)-$P9</f>
        <v>17.916666666666664</v>
      </c>
      <c r="V9" s="62">
        <f>SUM($Q$3:V$3)-$P9</f>
        <v>23.5</v>
      </c>
      <c r="W9" s="62">
        <f>SUM($Q$3:W$3)-$P9</f>
        <v>29.083333333333336</v>
      </c>
      <c r="X9" s="62">
        <f>SUM($Q$3:X$3)-$P9</f>
        <v>34.66666666666667</v>
      </c>
      <c r="Y9" s="62">
        <f>SUM($Q$3:Y$3)-$P9</f>
        <v>40.25000000000001</v>
      </c>
      <c r="Z9" s="62">
        <f>SUM($Q$3:Z$3)-$P9</f>
        <v>45.83333333333334</v>
      </c>
      <c r="AA9" s="62">
        <f>SUM($Q$3:AA$3)-$P9</f>
        <v>51.33333333333334</v>
      </c>
      <c r="AB9" s="60"/>
      <c r="AC9" s="63">
        <f t="shared" si="3"/>
        <v>41285</v>
      </c>
      <c r="AD9" s="60">
        <f t="shared" si="4"/>
        <v>10</v>
      </c>
      <c r="AE9" s="62">
        <f t="shared" si="2"/>
        <v>2.1033333333333335</v>
      </c>
      <c r="AF9" s="62">
        <f>SUM($AE$3:AF$3)-$P9</f>
        <v>12.273333333333333</v>
      </c>
      <c r="AG9" s="62">
        <f>SUM($AE$3:AG$3)-$P9</f>
        <v>24.14333333333333</v>
      </c>
      <c r="AH9" s="62">
        <f>SUM($AE$3:AH$3)-$P9</f>
        <v>33.54666666666667</v>
      </c>
      <c r="AI9" s="62">
        <f>SUM($AE$3:AI$3)-$P9</f>
        <v>45.81666666666667</v>
      </c>
      <c r="AJ9" s="62">
        <f>SUM($AE$3:AJ$3)-$P9</f>
        <v>59.68666666666667</v>
      </c>
      <c r="AK9" s="62">
        <f>SUM($AE$3:AK$3)-$P9</f>
        <v>73.35666666666667</v>
      </c>
      <c r="AL9" s="62">
        <f>SUM($AE$3:AL$3)-$P9</f>
        <v>84.12666666666667</v>
      </c>
      <c r="AM9" s="62">
        <f>SUM($AE$3:AM$3)-$P9</f>
        <v>95.39666666666666</v>
      </c>
      <c r="AN9" s="62">
        <f>SUM($AE$3:AN$3)-$P9</f>
        <v>106.96666666666667</v>
      </c>
      <c r="AO9" s="62">
        <f>SUM($AE$3:AO$3)-$P9</f>
        <v>112.46666666666667</v>
      </c>
      <c r="AP9" s="60"/>
      <c r="AQ9" s="64" t="s">
        <v>10</v>
      </c>
      <c r="AR9" s="65">
        <f>AT8</f>
        <v>41291</v>
      </c>
      <c r="AS9" s="65"/>
      <c r="AT9" s="65">
        <f>AR9+(T200-S200)</f>
        <v>41296</v>
      </c>
      <c r="AU9" s="66"/>
      <c r="AV9" s="89">
        <f t="shared" si="6"/>
        <v>5</v>
      </c>
    </row>
    <row r="10" spans="1:48" ht="15">
      <c r="A10" s="13" t="s">
        <v>39</v>
      </c>
      <c r="B10" s="29"/>
      <c r="C10" s="55"/>
      <c r="D10" s="55"/>
      <c r="E10" s="55"/>
      <c r="F10" s="55"/>
      <c r="G10" s="55"/>
      <c r="H10" s="55"/>
      <c r="I10" s="56"/>
      <c r="K10" s="49"/>
      <c r="L10" s="90"/>
      <c r="M10" s="61">
        <f t="shared" si="5"/>
        <v>41286</v>
      </c>
      <c r="N10" s="60">
        <f>$H$25</f>
        <v>0</v>
      </c>
      <c r="O10" s="60">
        <f t="shared" si="0"/>
        <v>0</v>
      </c>
      <c r="P10" s="60">
        <f>SUM($N$5:N10)-SUM($O$5:O10)</f>
        <v>10</v>
      </c>
      <c r="Q10" s="62">
        <f t="shared" si="1"/>
        <v>-4.416666666666667</v>
      </c>
      <c r="R10" s="62">
        <f>SUM($Q$3:R$3)-$P10</f>
        <v>1.166666666666666</v>
      </c>
      <c r="S10" s="62">
        <f>SUM($Q$3:S$3)-$P10</f>
        <v>6.75</v>
      </c>
      <c r="T10" s="62">
        <f>SUM($Q$3:T$3)-$P10</f>
        <v>12.333333333333332</v>
      </c>
      <c r="U10" s="62">
        <f>SUM($Q$3:U$3)-$P10</f>
        <v>17.916666666666664</v>
      </c>
      <c r="V10" s="62">
        <f>SUM($Q$3:V$3)-$P10</f>
        <v>23.5</v>
      </c>
      <c r="W10" s="62">
        <f>SUM($Q$3:W$3)-$P10</f>
        <v>29.083333333333336</v>
      </c>
      <c r="X10" s="62">
        <f>SUM($Q$3:X$3)-$P10</f>
        <v>34.66666666666667</v>
      </c>
      <c r="Y10" s="62">
        <f>SUM($Q$3:Y$3)-$P10</f>
        <v>40.25000000000001</v>
      </c>
      <c r="Z10" s="62">
        <f>SUM($Q$3:Z$3)-$P10</f>
        <v>45.83333333333334</v>
      </c>
      <c r="AA10" s="62">
        <f>SUM($Q$3:AA$3)-$P10</f>
        <v>51.33333333333334</v>
      </c>
      <c r="AB10" s="60"/>
      <c r="AC10" s="63">
        <f t="shared" si="3"/>
        <v>41286</v>
      </c>
      <c r="AD10" s="60">
        <f t="shared" si="4"/>
        <v>10</v>
      </c>
      <c r="AE10" s="62">
        <f t="shared" si="2"/>
        <v>2.1033333333333335</v>
      </c>
      <c r="AF10" s="62">
        <f>SUM($AE$3:AF$3)-$P10</f>
        <v>12.273333333333333</v>
      </c>
      <c r="AG10" s="62">
        <f>SUM($AE$3:AG$3)-$P10</f>
        <v>24.14333333333333</v>
      </c>
      <c r="AH10" s="62">
        <f>SUM($AE$3:AH$3)-$P10</f>
        <v>33.54666666666667</v>
      </c>
      <c r="AI10" s="62">
        <f>SUM($AE$3:AI$3)-$P10</f>
        <v>45.81666666666667</v>
      </c>
      <c r="AJ10" s="62">
        <f>SUM($AE$3:AJ$3)-$P10</f>
        <v>59.68666666666667</v>
      </c>
      <c r="AK10" s="62">
        <f>SUM($AE$3:AK$3)-$P10</f>
        <v>73.35666666666667</v>
      </c>
      <c r="AL10" s="62">
        <f>SUM($AE$3:AL$3)-$P10</f>
        <v>84.12666666666667</v>
      </c>
      <c r="AM10" s="62">
        <f>SUM($AE$3:AM$3)-$P10</f>
        <v>95.39666666666666</v>
      </c>
      <c r="AN10" s="62">
        <f>SUM($AE$3:AN$3)-$P10</f>
        <v>106.96666666666667</v>
      </c>
      <c r="AO10" s="62">
        <f>SUM($AE$3:AO$3)-$P10</f>
        <v>112.46666666666667</v>
      </c>
      <c r="AP10" s="60"/>
      <c r="AQ10" s="64" t="s">
        <v>11</v>
      </c>
      <c r="AR10" s="65">
        <f aca="true" t="shared" si="7" ref="AR10:AR15">AT9</f>
        <v>41296</v>
      </c>
      <c r="AS10" s="65"/>
      <c r="AT10" s="65">
        <f>AR10+(U200-T200)</f>
        <v>41298</v>
      </c>
      <c r="AU10" s="66"/>
      <c r="AV10" s="89">
        <f t="shared" si="6"/>
        <v>2</v>
      </c>
    </row>
    <row r="11" spans="1:48" ht="15">
      <c r="A11" s="13" t="s">
        <v>40</v>
      </c>
      <c r="B11" s="29"/>
      <c r="C11" s="55"/>
      <c r="D11" s="55"/>
      <c r="E11" s="55"/>
      <c r="F11" s="55"/>
      <c r="G11" s="55"/>
      <c r="H11" s="55"/>
      <c r="I11" s="56"/>
      <c r="K11" s="49"/>
      <c r="L11" s="90"/>
      <c r="M11" s="61">
        <f t="shared" si="5"/>
        <v>41287</v>
      </c>
      <c r="N11" s="60">
        <f>$H$25</f>
        <v>0</v>
      </c>
      <c r="O11" s="60">
        <f t="shared" si="0"/>
        <v>0</v>
      </c>
      <c r="P11" s="60">
        <f>SUM($N$5:N11)-SUM($O$5:O11)</f>
        <v>10</v>
      </c>
      <c r="Q11" s="62">
        <f t="shared" si="1"/>
        <v>-4.416666666666667</v>
      </c>
      <c r="R11" s="62">
        <f>SUM($Q$3:R$3)-$P11</f>
        <v>1.166666666666666</v>
      </c>
      <c r="S11" s="62">
        <f>SUM($Q$3:S$3)-$P11</f>
        <v>6.75</v>
      </c>
      <c r="T11" s="62">
        <f>SUM($Q$3:T$3)-$P11</f>
        <v>12.333333333333332</v>
      </c>
      <c r="U11" s="62">
        <f>SUM($Q$3:U$3)-$P11</f>
        <v>17.916666666666664</v>
      </c>
      <c r="V11" s="62">
        <f>SUM($Q$3:V$3)-$P11</f>
        <v>23.5</v>
      </c>
      <c r="W11" s="62">
        <f>SUM($Q$3:W$3)-$P11</f>
        <v>29.083333333333336</v>
      </c>
      <c r="X11" s="62">
        <f>SUM($Q$3:X$3)-$P11</f>
        <v>34.66666666666667</v>
      </c>
      <c r="Y11" s="62">
        <f>SUM($Q$3:Y$3)-$P11</f>
        <v>40.25000000000001</v>
      </c>
      <c r="Z11" s="62">
        <f>SUM($Q$3:Z$3)-$P11</f>
        <v>45.83333333333334</v>
      </c>
      <c r="AA11" s="62">
        <f>SUM($Q$3:AA$3)-$P11</f>
        <v>51.33333333333334</v>
      </c>
      <c r="AB11" s="60"/>
      <c r="AC11" s="63">
        <f t="shared" si="3"/>
        <v>41287</v>
      </c>
      <c r="AD11" s="60">
        <f t="shared" si="4"/>
        <v>10</v>
      </c>
      <c r="AE11" s="62">
        <f t="shared" si="2"/>
        <v>2.1033333333333335</v>
      </c>
      <c r="AF11" s="62">
        <f>SUM($AE$3:AF$3)-$P11</f>
        <v>12.273333333333333</v>
      </c>
      <c r="AG11" s="62">
        <f>SUM($AE$3:AG$3)-$P11</f>
        <v>24.14333333333333</v>
      </c>
      <c r="AH11" s="62">
        <f>SUM($AE$3:AH$3)-$P11</f>
        <v>33.54666666666667</v>
      </c>
      <c r="AI11" s="62">
        <f>SUM($AE$3:AI$3)-$P11</f>
        <v>45.81666666666667</v>
      </c>
      <c r="AJ11" s="62">
        <f>SUM($AE$3:AJ$3)-$P11</f>
        <v>59.68666666666667</v>
      </c>
      <c r="AK11" s="62">
        <f>SUM($AE$3:AK$3)-$P11</f>
        <v>73.35666666666667</v>
      </c>
      <c r="AL11" s="62">
        <f>SUM($AE$3:AL$3)-$P11</f>
        <v>84.12666666666667</v>
      </c>
      <c r="AM11" s="62">
        <f>SUM($AE$3:AM$3)-$P11</f>
        <v>95.39666666666666</v>
      </c>
      <c r="AN11" s="62">
        <f>SUM($AE$3:AN$3)-$P11</f>
        <v>106.96666666666667</v>
      </c>
      <c r="AO11" s="62">
        <f>SUM($AE$3:AO$3)-$P11</f>
        <v>112.46666666666667</v>
      </c>
      <c r="AP11" s="60"/>
      <c r="AQ11" s="64" t="s">
        <v>12</v>
      </c>
      <c r="AR11" s="65">
        <f t="shared" si="7"/>
        <v>41298</v>
      </c>
      <c r="AS11" s="65"/>
      <c r="AT11" s="65">
        <f>AR11+(V200-U200)</f>
        <v>41302</v>
      </c>
      <c r="AU11" s="66"/>
      <c r="AV11" s="89">
        <f t="shared" si="6"/>
        <v>4</v>
      </c>
    </row>
    <row r="12" spans="1:48" ht="15">
      <c r="A12" s="14" t="s">
        <v>41</v>
      </c>
      <c r="B12" s="30"/>
      <c r="C12" s="57"/>
      <c r="D12" s="57"/>
      <c r="E12" s="57"/>
      <c r="F12" s="57"/>
      <c r="G12" s="57"/>
      <c r="H12" s="57"/>
      <c r="I12" s="58"/>
      <c r="K12" s="49" t="s">
        <v>0</v>
      </c>
      <c r="L12" s="61"/>
      <c r="M12" s="61">
        <f t="shared" si="5"/>
        <v>41288</v>
      </c>
      <c r="N12" s="60">
        <f>$C$25</f>
        <v>2</v>
      </c>
      <c r="O12" s="60">
        <f t="shared" si="0"/>
        <v>0</v>
      </c>
      <c r="P12" s="60">
        <f>SUM($N$5:N12)-SUM($O$5:O12)</f>
        <v>12</v>
      </c>
      <c r="Q12" s="62">
        <f t="shared" si="1"/>
        <v>-6.416666666666667</v>
      </c>
      <c r="R12" s="62">
        <f>SUM($Q$3:R$3)-$P12</f>
        <v>-0.8333333333333339</v>
      </c>
      <c r="S12" s="62">
        <f>SUM($Q$3:S$3)-$P12</f>
        <v>4.75</v>
      </c>
      <c r="T12" s="62">
        <f>SUM($Q$3:T$3)-$P12</f>
        <v>10.333333333333332</v>
      </c>
      <c r="U12" s="62">
        <f>SUM($Q$3:U$3)-$P12</f>
        <v>15.916666666666664</v>
      </c>
      <c r="V12" s="62">
        <f>SUM($Q$3:V$3)-$P12</f>
        <v>21.5</v>
      </c>
      <c r="W12" s="62">
        <f>SUM($Q$3:W$3)-$P12</f>
        <v>27.083333333333336</v>
      </c>
      <c r="X12" s="62">
        <f>SUM($Q$3:X$3)-$P12</f>
        <v>32.66666666666667</v>
      </c>
      <c r="Y12" s="62">
        <f>SUM($Q$3:Y$3)-$P12</f>
        <v>38.25000000000001</v>
      </c>
      <c r="Z12" s="62">
        <f>SUM($Q$3:Z$3)-$P12</f>
        <v>43.83333333333334</v>
      </c>
      <c r="AA12" s="62">
        <f>SUM($Q$3:AA$3)-$P12</f>
        <v>49.33333333333334</v>
      </c>
      <c r="AB12" s="60"/>
      <c r="AC12" s="63">
        <f t="shared" si="3"/>
        <v>41288</v>
      </c>
      <c r="AD12" s="60">
        <f t="shared" si="4"/>
        <v>12</v>
      </c>
      <c r="AE12" s="62">
        <f t="shared" si="2"/>
        <v>0.1033333333333335</v>
      </c>
      <c r="AF12" s="62">
        <f>SUM($AE$3:AF$3)-$P12</f>
        <v>10.273333333333333</v>
      </c>
      <c r="AG12" s="62">
        <f>SUM($AE$3:AG$3)-$P12</f>
        <v>22.14333333333333</v>
      </c>
      <c r="AH12" s="62">
        <f>SUM($AE$3:AH$3)-$P12</f>
        <v>31.546666666666667</v>
      </c>
      <c r="AI12" s="62">
        <f>SUM($AE$3:AI$3)-$P12</f>
        <v>43.81666666666667</v>
      </c>
      <c r="AJ12" s="62">
        <f>SUM($AE$3:AJ$3)-$P12</f>
        <v>57.68666666666667</v>
      </c>
      <c r="AK12" s="62">
        <f>SUM($AE$3:AK$3)-$P12</f>
        <v>71.35666666666667</v>
      </c>
      <c r="AL12" s="62">
        <f>SUM($AE$3:AL$3)-$P12</f>
        <v>82.12666666666667</v>
      </c>
      <c r="AM12" s="62">
        <f>SUM($AE$3:AM$3)-$P12</f>
        <v>93.39666666666666</v>
      </c>
      <c r="AN12" s="62">
        <f>SUM($AE$3:AN$3)-$P12</f>
        <v>104.96666666666667</v>
      </c>
      <c r="AO12" s="62">
        <f>SUM($AE$3:AO$3)-$P12</f>
        <v>110.46666666666667</v>
      </c>
      <c r="AP12" s="60"/>
      <c r="AQ12" s="64" t="s">
        <v>13</v>
      </c>
      <c r="AR12" s="65">
        <f t="shared" si="7"/>
        <v>41302</v>
      </c>
      <c r="AS12" s="65"/>
      <c r="AT12" s="65">
        <f>AR12+(W200-V200)</f>
        <v>41308</v>
      </c>
      <c r="AU12" s="66"/>
      <c r="AV12" s="89">
        <f t="shared" si="6"/>
        <v>6</v>
      </c>
    </row>
    <row r="13" spans="1:48" ht="15">
      <c r="A13" s="13" t="s">
        <v>42</v>
      </c>
      <c r="B13" s="29"/>
      <c r="C13" s="55"/>
      <c r="D13" s="55"/>
      <c r="E13" s="55"/>
      <c r="F13" s="55"/>
      <c r="G13" s="55"/>
      <c r="H13" s="55" t="s">
        <v>0</v>
      </c>
      <c r="I13" s="56" t="s">
        <v>0</v>
      </c>
      <c r="K13" s="49" t="s">
        <v>0</v>
      </c>
      <c r="L13" s="61"/>
      <c r="M13" s="61">
        <f t="shared" si="5"/>
        <v>41289</v>
      </c>
      <c r="N13" s="60">
        <f>$D$25</f>
        <v>2</v>
      </c>
      <c r="O13" s="60">
        <f t="shared" si="0"/>
        <v>0</v>
      </c>
      <c r="P13" s="60">
        <f>SUM($N$5:N13)-SUM($O$5:O13)</f>
        <v>14</v>
      </c>
      <c r="Q13" s="62">
        <f t="shared" si="1"/>
        <v>-8.416666666666668</v>
      </c>
      <c r="R13" s="62">
        <f>SUM($Q$3:R$3)-$P13</f>
        <v>-2.833333333333334</v>
      </c>
      <c r="S13" s="62">
        <f>SUM($Q$3:S$3)-$P13</f>
        <v>2.75</v>
      </c>
      <c r="T13" s="62">
        <f>SUM($Q$3:T$3)-$P13</f>
        <v>8.333333333333332</v>
      </c>
      <c r="U13" s="62">
        <f>SUM($Q$3:U$3)-$P13</f>
        <v>13.916666666666664</v>
      </c>
      <c r="V13" s="62">
        <f>SUM($Q$3:V$3)-$P13</f>
        <v>19.5</v>
      </c>
      <c r="W13" s="62">
        <f>SUM($Q$3:W$3)-$P13</f>
        <v>25.083333333333336</v>
      </c>
      <c r="X13" s="62">
        <f>SUM($Q$3:X$3)-$P13</f>
        <v>30.66666666666667</v>
      </c>
      <c r="Y13" s="62">
        <f>SUM($Q$3:Y$3)-$P13</f>
        <v>36.25000000000001</v>
      </c>
      <c r="Z13" s="62">
        <f>SUM($Q$3:Z$3)-$P13</f>
        <v>41.83333333333334</v>
      </c>
      <c r="AA13" s="62">
        <f>SUM($Q$3:AA$3)-$P13</f>
        <v>47.33333333333334</v>
      </c>
      <c r="AB13" s="60"/>
      <c r="AC13" s="63">
        <f t="shared" si="3"/>
        <v>41289</v>
      </c>
      <c r="AD13" s="60">
        <f t="shared" si="4"/>
        <v>14</v>
      </c>
      <c r="AE13" s="62">
        <f t="shared" si="2"/>
        <v>-1.8966666666666665</v>
      </c>
      <c r="AF13" s="62">
        <f>SUM($AE$3:AF$3)-$P13</f>
        <v>8.273333333333333</v>
      </c>
      <c r="AG13" s="62">
        <f>SUM($AE$3:AG$3)-$P13</f>
        <v>20.14333333333333</v>
      </c>
      <c r="AH13" s="62">
        <f>SUM($AE$3:AH$3)-$P13</f>
        <v>29.546666666666667</v>
      </c>
      <c r="AI13" s="62">
        <f>SUM($AE$3:AI$3)-$P13</f>
        <v>41.81666666666667</v>
      </c>
      <c r="AJ13" s="62">
        <f>SUM($AE$3:AJ$3)-$P13</f>
        <v>55.68666666666667</v>
      </c>
      <c r="AK13" s="62">
        <f>SUM($AE$3:AK$3)-$P13</f>
        <v>69.35666666666667</v>
      </c>
      <c r="AL13" s="62">
        <f>SUM($AE$3:AL$3)-$P13</f>
        <v>80.12666666666667</v>
      </c>
      <c r="AM13" s="62">
        <f>SUM($AE$3:AM$3)-$P13</f>
        <v>91.39666666666666</v>
      </c>
      <c r="AN13" s="62">
        <f>SUM($AE$3:AN$3)-$P13</f>
        <v>102.96666666666667</v>
      </c>
      <c r="AO13" s="62">
        <f>SUM($AE$3:AO$3)-$P13</f>
        <v>108.46666666666667</v>
      </c>
      <c r="AP13" s="60"/>
      <c r="AQ13" s="64" t="s">
        <v>14</v>
      </c>
      <c r="AR13" s="65">
        <f t="shared" si="7"/>
        <v>41308</v>
      </c>
      <c r="AS13" s="65"/>
      <c r="AT13" s="65">
        <f>AR13+(X200-W200)</f>
        <v>41312</v>
      </c>
      <c r="AU13" s="66"/>
      <c r="AV13" s="89">
        <f t="shared" si="6"/>
        <v>4</v>
      </c>
    </row>
    <row r="14" spans="1:48" ht="15">
      <c r="A14" s="13" t="s">
        <v>43</v>
      </c>
      <c r="B14" s="29"/>
      <c r="C14" s="55" t="s">
        <v>95</v>
      </c>
      <c r="D14" s="55" t="s">
        <v>95</v>
      </c>
      <c r="E14" s="55" t="s">
        <v>95</v>
      </c>
      <c r="F14" s="55" t="s">
        <v>95</v>
      </c>
      <c r="G14" s="55" t="s">
        <v>95</v>
      </c>
      <c r="H14" s="55"/>
      <c r="I14" s="56"/>
      <c r="K14" s="49" t="s">
        <v>0</v>
      </c>
      <c r="L14" s="61"/>
      <c r="M14" s="61">
        <f t="shared" si="5"/>
        <v>41290</v>
      </c>
      <c r="N14" s="60">
        <f>$E$25</f>
        <v>2</v>
      </c>
      <c r="O14" s="60">
        <f t="shared" si="0"/>
        <v>0</v>
      </c>
      <c r="P14" s="60">
        <f>SUM($N$5:N14)-SUM($O$5:O14)</f>
        <v>16</v>
      </c>
      <c r="Q14" s="62">
        <f t="shared" si="1"/>
        <v>-10.416666666666668</v>
      </c>
      <c r="R14" s="62">
        <f>SUM($Q$3:R$3)-$P14</f>
        <v>-4.833333333333334</v>
      </c>
      <c r="S14" s="62">
        <f>SUM($Q$3:S$3)-$P14</f>
        <v>0.75</v>
      </c>
      <c r="T14" s="62">
        <f>SUM($Q$3:T$3)-$P14</f>
        <v>6.333333333333332</v>
      </c>
      <c r="U14" s="62">
        <f>SUM($Q$3:U$3)-$P14</f>
        <v>11.916666666666664</v>
      </c>
      <c r="V14" s="62">
        <f>SUM($Q$3:V$3)-$P14</f>
        <v>17.5</v>
      </c>
      <c r="W14" s="62">
        <f>SUM($Q$3:W$3)-$P14</f>
        <v>23.083333333333336</v>
      </c>
      <c r="X14" s="62">
        <f>SUM($Q$3:X$3)-$P14</f>
        <v>28.66666666666667</v>
      </c>
      <c r="Y14" s="62">
        <f>SUM($Q$3:Y$3)-$P14</f>
        <v>34.25000000000001</v>
      </c>
      <c r="Z14" s="62">
        <f>SUM($Q$3:Z$3)-$P14</f>
        <v>39.83333333333334</v>
      </c>
      <c r="AA14" s="62">
        <f>SUM($Q$3:AA$3)-$P14</f>
        <v>45.33333333333334</v>
      </c>
      <c r="AB14" s="60"/>
      <c r="AC14" s="63">
        <f t="shared" si="3"/>
        <v>41290</v>
      </c>
      <c r="AD14" s="60">
        <f t="shared" si="4"/>
        <v>16</v>
      </c>
      <c r="AE14" s="62">
        <f t="shared" si="2"/>
        <v>-3.8966666666666665</v>
      </c>
      <c r="AF14" s="62">
        <f>SUM($AE$3:AF$3)-$P14</f>
        <v>6.273333333333333</v>
      </c>
      <c r="AG14" s="62">
        <f>SUM($AE$3:AG$3)-$P14</f>
        <v>18.14333333333333</v>
      </c>
      <c r="AH14" s="62">
        <f>SUM($AE$3:AH$3)-$P14</f>
        <v>27.546666666666667</v>
      </c>
      <c r="AI14" s="62">
        <f>SUM($AE$3:AI$3)-$P14</f>
        <v>39.81666666666667</v>
      </c>
      <c r="AJ14" s="62">
        <f>SUM($AE$3:AJ$3)-$P14</f>
        <v>53.68666666666667</v>
      </c>
      <c r="AK14" s="62">
        <f>SUM($AE$3:AK$3)-$P14</f>
        <v>67.35666666666667</v>
      </c>
      <c r="AL14" s="62">
        <f>SUM($AE$3:AL$3)-$P14</f>
        <v>78.12666666666667</v>
      </c>
      <c r="AM14" s="62">
        <f>SUM($AE$3:AM$3)-$P14</f>
        <v>89.39666666666666</v>
      </c>
      <c r="AN14" s="62">
        <f>SUM($AE$3:AN$3)-$P14</f>
        <v>100.96666666666667</v>
      </c>
      <c r="AO14" s="62">
        <f>SUM($AE$3:AO$3)-$P14</f>
        <v>106.46666666666667</v>
      </c>
      <c r="AP14" s="60"/>
      <c r="AQ14" s="64" t="s">
        <v>15</v>
      </c>
      <c r="AR14" s="65">
        <f t="shared" si="7"/>
        <v>41312</v>
      </c>
      <c r="AS14" s="65"/>
      <c r="AT14" s="65">
        <f>AR14+(Y200-X200)</f>
        <v>41317</v>
      </c>
      <c r="AU14" s="66"/>
      <c r="AV14" s="89">
        <f t="shared" si="6"/>
        <v>5</v>
      </c>
    </row>
    <row r="15" spans="1:48" ht="15">
      <c r="A15" s="13" t="s">
        <v>44</v>
      </c>
      <c r="B15" s="29"/>
      <c r="C15" s="55" t="s">
        <v>95</v>
      </c>
      <c r="D15" s="55" t="s">
        <v>95</v>
      </c>
      <c r="E15" s="55" t="s">
        <v>95</v>
      </c>
      <c r="F15" s="55" t="s">
        <v>95</v>
      </c>
      <c r="G15" s="55" t="s">
        <v>95</v>
      </c>
      <c r="H15" s="55"/>
      <c r="I15" s="56"/>
      <c r="K15" s="49"/>
      <c r="L15" s="61"/>
      <c r="M15" s="61">
        <f t="shared" si="5"/>
        <v>41291</v>
      </c>
      <c r="N15" s="60">
        <f>$F$25</f>
        <v>2</v>
      </c>
      <c r="O15" s="60">
        <f t="shared" si="0"/>
        <v>0</v>
      </c>
      <c r="P15" s="60">
        <f>SUM($N$5:N15)-SUM($O$5:O15)</f>
        <v>18</v>
      </c>
      <c r="Q15" s="62">
        <f t="shared" si="1"/>
        <v>-12.416666666666668</v>
      </c>
      <c r="R15" s="62">
        <f>SUM($Q$3:R$3)-$P15</f>
        <v>-6.833333333333334</v>
      </c>
      <c r="S15" s="62">
        <f>SUM($Q$3:S$3)-$P15</f>
        <v>-1.25</v>
      </c>
      <c r="T15" s="62">
        <f>SUM($Q$3:T$3)-$P15</f>
        <v>4.333333333333332</v>
      </c>
      <c r="U15" s="62">
        <f>SUM($Q$3:U$3)-$P15</f>
        <v>9.916666666666664</v>
      </c>
      <c r="V15" s="62">
        <f>SUM($Q$3:V$3)-$P15</f>
        <v>15.5</v>
      </c>
      <c r="W15" s="62">
        <f>SUM($Q$3:W$3)-$P15</f>
        <v>21.083333333333336</v>
      </c>
      <c r="X15" s="62">
        <f>SUM($Q$3:X$3)-$P15</f>
        <v>26.66666666666667</v>
      </c>
      <c r="Y15" s="62">
        <f>SUM($Q$3:Y$3)-$P15</f>
        <v>32.25000000000001</v>
      </c>
      <c r="Z15" s="62">
        <f>SUM($Q$3:Z$3)-$P15</f>
        <v>37.83333333333334</v>
      </c>
      <c r="AA15" s="62">
        <f>SUM($Q$3:AA$3)-$P15</f>
        <v>43.33333333333334</v>
      </c>
      <c r="AB15" s="60"/>
      <c r="AC15" s="63">
        <f t="shared" si="3"/>
        <v>41291</v>
      </c>
      <c r="AD15" s="60">
        <f t="shared" si="4"/>
        <v>18</v>
      </c>
      <c r="AE15" s="62">
        <f t="shared" si="2"/>
        <v>-5.8966666666666665</v>
      </c>
      <c r="AF15" s="62">
        <f>SUM($AE$3:AF$3)-$P15</f>
        <v>4.273333333333333</v>
      </c>
      <c r="AG15" s="62">
        <f>SUM($AE$3:AG$3)-$P15</f>
        <v>16.14333333333333</v>
      </c>
      <c r="AH15" s="62">
        <f>SUM($AE$3:AH$3)-$P15</f>
        <v>25.546666666666667</v>
      </c>
      <c r="AI15" s="62">
        <f>SUM($AE$3:AI$3)-$P15</f>
        <v>37.81666666666667</v>
      </c>
      <c r="AJ15" s="62">
        <f>SUM($AE$3:AJ$3)-$P15</f>
        <v>51.68666666666667</v>
      </c>
      <c r="AK15" s="62">
        <f>SUM($AE$3:AK$3)-$P15</f>
        <v>65.35666666666667</v>
      </c>
      <c r="AL15" s="62">
        <f>SUM($AE$3:AL$3)-$P15</f>
        <v>76.12666666666667</v>
      </c>
      <c r="AM15" s="62">
        <f>SUM($AE$3:AM$3)-$P15</f>
        <v>87.39666666666666</v>
      </c>
      <c r="AN15" s="62">
        <f>SUM($AE$3:AN$3)-$P15</f>
        <v>98.96666666666667</v>
      </c>
      <c r="AO15" s="62">
        <f>SUM($AE$3:AO$3)-$P15</f>
        <v>104.46666666666667</v>
      </c>
      <c r="AP15" s="60"/>
      <c r="AQ15" s="64" t="s">
        <v>16</v>
      </c>
      <c r="AR15" s="65">
        <f t="shared" si="7"/>
        <v>41317</v>
      </c>
      <c r="AS15" s="65"/>
      <c r="AT15" s="65">
        <f>AR15+(Z200-Y200)</f>
        <v>41321</v>
      </c>
      <c r="AU15" s="66"/>
      <c r="AV15" s="89">
        <f t="shared" si="6"/>
        <v>4</v>
      </c>
    </row>
    <row r="16" spans="1:48" ht="15">
      <c r="A16" s="13" t="s">
        <v>45</v>
      </c>
      <c r="B16" s="29"/>
      <c r="C16" s="55" t="s">
        <v>0</v>
      </c>
      <c r="D16" s="55"/>
      <c r="E16" s="55"/>
      <c r="F16" s="55"/>
      <c r="G16" s="55"/>
      <c r="H16" s="55"/>
      <c r="I16" s="56"/>
      <c r="K16" s="49"/>
      <c r="L16" s="61"/>
      <c r="M16" s="61">
        <f t="shared" si="5"/>
        <v>41292</v>
      </c>
      <c r="N16" s="60">
        <f>$G$25</f>
        <v>2</v>
      </c>
      <c r="O16" s="60">
        <f t="shared" si="0"/>
        <v>0</v>
      </c>
      <c r="P16" s="60">
        <f>SUM($N$5:N16)-SUM($O$5:O16)</f>
        <v>20</v>
      </c>
      <c r="Q16" s="62">
        <f t="shared" si="1"/>
        <v>-14.416666666666668</v>
      </c>
      <c r="R16" s="62">
        <f>SUM($Q$3:R$3)-$P16</f>
        <v>-8.833333333333334</v>
      </c>
      <c r="S16" s="62">
        <f>SUM($Q$3:S$3)-$P16</f>
        <v>-3.25</v>
      </c>
      <c r="T16" s="62">
        <f>SUM($Q$3:T$3)-$P16</f>
        <v>2.333333333333332</v>
      </c>
      <c r="U16" s="62">
        <f>SUM($Q$3:U$3)-$P16</f>
        <v>7.916666666666664</v>
      </c>
      <c r="V16" s="62">
        <f>SUM($Q$3:V$3)-$P16</f>
        <v>13.5</v>
      </c>
      <c r="W16" s="62">
        <f>SUM($Q$3:W$3)-$P16</f>
        <v>19.083333333333336</v>
      </c>
      <c r="X16" s="62">
        <f>SUM($Q$3:X$3)-$P16</f>
        <v>24.66666666666667</v>
      </c>
      <c r="Y16" s="62">
        <f>SUM($Q$3:Y$3)-$P16</f>
        <v>30.250000000000007</v>
      </c>
      <c r="Z16" s="62">
        <f>SUM($Q$3:Z$3)-$P16</f>
        <v>35.83333333333334</v>
      </c>
      <c r="AA16" s="62">
        <f>SUM($Q$3:AA$3)-$P16</f>
        <v>41.33333333333334</v>
      </c>
      <c r="AB16" s="60"/>
      <c r="AC16" s="63">
        <f t="shared" si="3"/>
        <v>41292</v>
      </c>
      <c r="AD16" s="60">
        <f t="shared" si="4"/>
        <v>20</v>
      </c>
      <c r="AE16" s="62">
        <f t="shared" si="2"/>
        <v>-7.8966666666666665</v>
      </c>
      <c r="AF16" s="62">
        <f>SUM($AE$3:AF$3)-$P16</f>
        <v>2.2733333333333334</v>
      </c>
      <c r="AG16" s="62">
        <f>SUM($AE$3:AG$3)-$P16</f>
        <v>14.14333333333333</v>
      </c>
      <c r="AH16" s="62">
        <f>SUM($AE$3:AH$3)-$P16</f>
        <v>23.546666666666667</v>
      </c>
      <c r="AI16" s="62">
        <f>SUM($AE$3:AI$3)-$P16</f>
        <v>35.81666666666667</v>
      </c>
      <c r="AJ16" s="62">
        <f>SUM($AE$3:AJ$3)-$P16</f>
        <v>49.68666666666667</v>
      </c>
      <c r="AK16" s="62">
        <f>SUM($AE$3:AK$3)-$P16</f>
        <v>63.35666666666667</v>
      </c>
      <c r="AL16" s="62">
        <f>SUM($AE$3:AL$3)-$P16</f>
        <v>74.12666666666667</v>
      </c>
      <c r="AM16" s="62">
        <f>SUM($AE$3:AM$3)-$P16</f>
        <v>85.39666666666666</v>
      </c>
      <c r="AN16" s="62">
        <f>SUM($AE$3:AN$3)-$P16</f>
        <v>96.96666666666667</v>
      </c>
      <c r="AO16" s="62">
        <f>SUM($AE$3:AO$3)-$P16</f>
        <v>102.46666666666667</v>
      </c>
      <c r="AP16" s="60"/>
      <c r="AQ16" s="64" t="s">
        <v>91</v>
      </c>
      <c r="AR16" s="65">
        <f>AT15</f>
        <v>41321</v>
      </c>
      <c r="AS16" s="66"/>
      <c r="AT16" s="65">
        <f>AR16+(AA200-Z200)</f>
        <v>41324</v>
      </c>
      <c r="AU16" s="70"/>
      <c r="AV16" s="91">
        <f t="shared" si="6"/>
        <v>3</v>
      </c>
    </row>
    <row r="17" spans="1:48" ht="15">
      <c r="A17" s="13" t="s">
        <v>46</v>
      </c>
      <c r="B17" s="29"/>
      <c r="C17" s="55"/>
      <c r="D17" s="55"/>
      <c r="E17" s="55"/>
      <c r="F17" s="55"/>
      <c r="G17" s="55"/>
      <c r="H17" s="55"/>
      <c r="I17" s="56"/>
      <c r="K17" s="49"/>
      <c r="L17" s="61"/>
      <c r="M17" s="61">
        <f t="shared" si="5"/>
        <v>41293</v>
      </c>
      <c r="N17" s="60">
        <f>$H$25</f>
        <v>0</v>
      </c>
      <c r="O17" s="60">
        <f t="shared" si="0"/>
        <v>0</v>
      </c>
      <c r="P17" s="60">
        <f>SUM($N$5:N17)-SUM($O$5:O17)</f>
        <v>20</v>
      </c>
      <c r="Q17" s="62">
        <f t="shared" si="1"/>
        <v>-14.416666666666668</v>
      </c>
      <c r="R17" s="62">
        <f>SUM($Q$3:R$3)-$P17</f>
        <v>-8.833333333333334</v>
      </c>
      <c r="S17" s="62">
        <f>SUM($Q$3:S$3)-$P17</f>
        <v>-3.25</v>
      </c>
      <c r="T17" s="62">
        <f>SUM($Q$3:T$3)-$P17</f>
        <v>2.333333333333332</v>
      </c>
      <c r="U17" s="62">
        <f>SUM($Q$3:U$3)-$P17</f>
        <v>7.916666666666664</v>
      </c>
      <c r="V17" s="62">
        <f>SUM($Q$3:V$3)-$P17</f>
        <v>13.5</v>
      </c>
      <c r="W17" s="62">
        <f>SUM($Q$3:W$3)-$P17</f>
        <v>19.083333333333336</v>
      </c>
      <c r="X17" s="62">
        <f>SUM($Q$3:X$3)-$P17</f>
        <v>24.66666666666667</v>
      </c>
      <c r="Y17" s="62">
        <f>SUM($Q$3:Y$3)-$P17</f>
        <v>30.250000000000007</v>
      </c>
      <c r="Z17" s="62">
        <f>SUM($Q$3:Z$3)-$P17</f>
        <v>35.83333333333334</v>
      </c>
      <c r="AA17" s="62">
        <f>SUM($Q$3:AA$3)-$P17</f>
        <v>41.33333333333334</v>
      </c>
      <c r="AB17" s="60"/>
      <c r="AC17" s="63">
        <f t="shared" si="3"/>
        <v>41293</v>
      </c>
      <c r="AD17" s="60">
        <f t="shared" si="4"/>
        <v>20</v>
      </c>
      <c r="AE17" s="62">
        <f t="shared" si="2"/>
        <v>-7.8966666666666665</v>
      </c>
      <c r="AF17" s="62">
        <f>SUM($AE$3:AF$3)-$P17</f>
        <v>2.2733333333333334</v>
      </c>
      <c r="AG17" s="62">
        <f>SUM($AE$3:AG$3)-$P17</f>
        <v>14.14333333333333</v>
      </c>
      <c r="AH17" s="62">
        <f>SUM($AE$3:AH$3)-$P17</f>
        <v>23.546666666666667</v>
      </c>
      <c r="AI17" s="62">
        <f>SUM($AE$3:AI$3)-$P17</f>
        <v>35.81666666666667</v>
      </c>
      <c r="AJ17" s="62">
        <f>SUM($AE$3:AJ$3)-$P17</f>
        <v>49.68666666666667</v>
      </c>
      <c r="AK17" s="62">
        <f>SUM($AE$3:AK$3)-$P17</f>
        <v>63.35666666666667</v>
      </c>
      <c r="AL17" s="62">
        <f>SUM($AE$3:AL$3)-$P17</f>
        <v>74.12666666666667</v>
      </c>
      <c r="AM17" s="62">
        <f>SUM($AE$3:AM$3)-$P17</f>
        <v>85.39666666666666</v>
      </c>
      <c r="AN17" s="62">
        <f>SUM($AE$3:AN$3)-$P17</f>
        <v>96.96666666666667</v>
      </c>
      <c r="AO17" s="62">
        <f>SUM($AE$3:AO$3)-$P17</f>
        <v>102.46666666666667</v>
      </c>
      <c r="AP17" s="60"/>
      <c r="AQ17" s="71" t="s">
        <v>69</v>
      </c>
      <c r="AR17" s="72"/>
      <c r="AS17" s="72"/>
      <c r="AT17" s="73">
        <f>SUM(Q3:AA3)</f>
        <v>61.33333333333334</v>
      </c>
      <c r="AU17" s="74">
        <f>IF(FIXED(AT17,0)=FIXED('Part 1 Study Hours'!O25,0),"","check")</f>
      </c>
      <c r="AV17" s="67" t="s">
        <v>0</v>
      </c>
    </row>
    <row r="18" spans="1:48" ht="15">
      <c r="A18" s="13" t="s">
        <v>47</v>
      </c>
      <c r="B18" s="29"/>
      <c r="C18" s="55"/>
      <c r="D18" s="55"/>
      <c r="E18" s="55"/>
      <c r="F18" s="55"/>
      <c r="G18" s="55"/>
      <c r="H18" s="55"/>
      <c r="I18" s="56"/>
      <c r="K18" s="49"/>
      <c r="L18" s="61"/>
      <c r="M18" s="61">
        <f t="shared" si="5"/>
        <v>41294</v>
      </c>
      <c r="N18" s="60">
        <f>$H$25</f>
        <v>0</v>
      </c>
      <c r="O18" s="60">
        <f t="shared" si="0"/>
        <v>0</v>
      </c>
      <c r="P18" s="60">
        <f>SUM($N$5:N18)-SUM($O$5:O18)</f>
        <v>20</v>
      </c>
      <c r="Q18" s="62">
        <f t="shared" si="1"/>
        <v>-14.416666666666668</v>
      </c>
      <c r="R18" s="62">
        <f>SUM($Q$3:R$3)-$P18</f>
        <v>-8.833333333333334</v>
      </c>
      <c r="S18" s="62">
        <f>SUM($Q$3:S$3)-$P18</f>
        <v>-3.25</v>
      </c>
      <c r="T18" s="62">
        <f>SUM($Q$3:T$3)-$P18</f>
        <v>2.333333333333332</v>
      </c>
      <c r="U18" s="62">
        <f>SUM($Q$3:U$3)-$P18</f>
        <v>7.916666666666664</v>
      </c>
      <c r="V18" s="62">
        <f>SUM($Q$3:V$3)-$P18</f>
        <v>13.5</v>
      </c>
      <c r="W18" s="62">
        <f>SUM($Q$3:W$3)-$P18</f>
        <v>19.083333333333336</v>
      </c>
      <c r="X18" s="62">
        <f>SUM($Q$3:X$3)-$P18</f>
        <v>24.66666666666667</v>
      </c>
      <c r="Y18" s="62">
        <f>SUM($Q$3:Y$3)-$P18</f>
        <v>30.250000000000007</v>
      </c>
      <c r="Z18" s="62">
        <f>SUM($Q$3:Z$3)-$P18</f>
        <v>35.83333333333334</v>
      </c>
      <c r="AA18" s="62">
        <f>SUM($Q$3:AA$3)-$P18</f>
        <v>41.33333333333334</v>
      </c>
      <c r="AB18" s="60"/>
      <c r="AC18" s="63">
        <f t="shared" si="3"/>
        <v>41294</v>
      </c>
      <c r="AD18" s="60">
        <f t="shared" si="4"/>
        <v>20</v>
      </c>
      <c r="AE18" s="62">
        <f t="shared" si="2"/>
        <v>-7.8966666666666665</v>
      </c>
      <c r="AF18" s="62">
        <f>SUM($AE$3:AF$3)-$P18</f>
        <v>2.2733333333333334</v>
      </c>
      <c r="AG18" s="62">
        <f>SUM($AE$3:AG$3)-$P18</f>
        <v>14.14333333333333</v>
      </c>
      <c r="AH18" s="62">
        <f>SUM($AE$3:AH$3)-$P18</f>
        <v>23.546666666666667</v>
      </c>
      <c r="AI18" s="62">
        <f>SUM($AE$3:AI$3)-$P18</f>
        <v>35.81666666666667</v>
      </c>
      <c r="AJ18" s="62">
        <f>SUM($AE$3:AJ$3)-$P18</f>
        <v>49.68666666666667</v>
      </c>
      <c r="AK18" s="62">
        <f>SUM($AE$3:AK$3)-$P18</f>
        <v>63.35666666666667</v>
      </c>
      <c r="AL18" s="62">
        <f>SUM($AE$3:AL$3)-$P18</f>
        <v>74.12666666666667</v>
      </c>
      <c r="AM18" s="62">
        <f>SUM($AE$3:AM$3)-$P18</f>
        <v>85.39666666666666</v>
      </c>
      <c r="AN18" s="62">
        <f>SUM($AE$3:AN$3)-$P18</f>
        <v>96.96666666666667</v>
      </c>
      <c r="AO18" s="62">
        <f>SUM($AE$3:AO$3)-$P18</f>
        <v>102.46666666666667</v>
      </c>
      <c r="AP18" s="60"/>
      <c r="AQ18" s="76" t="s">
        <v>70</v>
      </c>
      <c r="AR18" s="77"/>
      <c r="AS18" s="77"/>
      <c r="AT18" s="78"/>
      <c r="AU18" s="66"/>
      <c r="AV18" s="67"/>
    </row>
    <row r="19" spans="1:48" ht="15">
      <c r="A19" s="13" t="s">
        <v>48</v>
      </c>
      <c r="B19" s="29"/>
      <c r="C19" s="55"/>
      <c r="D19" s="55"/>
      <c r="E19" s="55"/>
      <c r="F19" s="55"/>
      <c r="G19" s="55"/>
      <c r="H19" s="55"/>
      <c r="I19" s="56"/>
      <c r="K19" s="49"/>
      <c r="L19" s="61"/>
      <c r="M19" s="61">
        <f t="shared" si="5"/>
        <v>41295</v>
      </c>
      <c r="N19" s="60">
        <f>$C$25</f>
        <v>2</v>
      </c>
      <c r="O19" s="60">
        <f t="shared" si="0"/>
        <v>0</v>
      </c>
      <c r="P19" s="60">
        <f>SUM($N$5:N19)-SUM($O$5:O19)</f>
        <v>22</v>
      </c>
      <c r="Q19" s="62">
        <f t="shared" si="1"/>
        <v>-16.416666666666668</v>
      </c>
      <c r="R19" s="62">
        <f>SUM($Q$3:R$3)-$P19</f>
        <v>-10.833333333333334</v>
      </c>
      <c r="S19" s="62">
        <f>SUM($Q$3:S$3)-$P19</f>
        <v>-5.25</v>
      </c>
      <c r="T19" s="62">
        <f>SUM($Q$3:T$3)-$P19</f>
        <v>0.33333333333333215</v>
      </c>
      <c r="U19" s="62">
        <f>SUM($Q$3:U$3)-$P19</f>
        <v>5.916666666666664</v>
      </c>
      <c r="V19" s="62">
        <f>SUM($Q$3:V$3)-$P19</f>
        <v>11.5</v>
      </c>
      <c r="W19" s="62">
        <f>SUM($Q$3:W$3)-$P19</f>
        <v>17.083333333333336</v>
      </c>
      <c r="X19" s="62">
        <f>SUM($Q$3:X$3)-$P19</f>
        <v>22.66666666666667</v>
      </c>
      <c r="Y19" s="62">
        <f>SUM($Q$3:Y$3)-$P19</f>
        <v>28.250000000000007</v>
      </c>
      <c r="Z19" s="62">
        <f>SUM($Q$3:Z$3)-$P19</f>
        <v>33.83333333333334</v>
      </c>
      <c r="AA19" s="62">
        <f>SUM($Q$3:AA$3)-$P19</f>
        <v>39.33333333333334</v>
      </c>
      <c r="AB19" s="60"/>
      <c r="AC19" s="63">
        <f t="shared" si="3"/>
        <v>41295</v>
      </c>
      <c r="AD19" s="60">
        <f t="shared" si="4"/>
        <v>22</v>
      </c>
      <c r="AE19" s="62">
        <f t="shared" si="2"/>
        <v>-9.896666666666667</v>
      </c>
      <c r="AF19" s="62">
        <f>SUM($AE$3:AF$3)-$P19</f>
        <v>0.27333333333333343</v>
      </c>
      <c r="AG19" s="62">
        <f>SUM($AE$3:AG$3)-$P19</f>
        <v>12.14333333333333</v>
      </c>
      <c r="AH19" s="62">
        <f>SUM($AE$3:AH$3)-$P19</f>
        <v>21.546666666666667</v>
      </c>
      <c r="AI19" s="62">
        <f>SUM($AE$3:AI$3)-$P19</f>
        <v>33.81666666666667</v>
      </c>
      <c r="AJ19" s="62">
        <f>SUM($AE$3:AJ$3)-$P19</f>
        <v>47.68666666666667</v>
      </c>
      <c r="AK19" s="62">
        <f>SUM($AE$3:AK$3)-$P19</f>
        <v>61.35666666666667</v>
      </c>
      <c r="AL19" s="62">
        <f>SUM($AE$3:AL$3)-$P19</f>
        <v>72.12666666666667</v>
      </c>
      <c r="AM19" s="62">
        <f>SUM($AE$3:AM$3)-$P19</f>
        <v>83.39666666666666</v>
      </c>
      <c r="AN19" s="62">
        <f>SUM($AE$3:AN$3)-$P19</f>
        <v>94.96666666666667</v>
      </c>
      <c r="AO19" s="62">
        <f>SUM($AE$3:AO$3)-$P19</f>
        <v>100.46666666666667</v>
      </c>
      <c r="AP19" s="60"/>
      <c r="AQ19" s="76" t="s">
        <v>59</v>
      </c>
      <c r="AR19" s="77"/>
      <c r="AS19" s="77"/>
      <c r="AT19" s="92"/>
      <c r="AU19" s="79">
        <f>IF(AV19=Z200,"","!!")</f>
      </c>
      <c r="AV19" s="80">
        <f>SUM(AV6:AV15)</f>
        <v>40</v>
      </c>
    </row>
    <row r="20" spans="1:48" ht="15">
      <c r="A20" s="13" t="s">
        <v>49</v>
      </c>
      <c r="B20" s="29"/>
      <c r="C20" s="55"/>
      <c r="D20" s="55"/>
      <c r="E20" s="55"/>
      <c r="F20" s="55"/>
      <c r="G20" s="55"/>
      <c r="H20" s="55"/>
      <c r="I20" s="56"/>
      <c r="K20" s="49"/>
      <c r="L20" s="61"/>
      <c r="M20" s="61">
        <f t="shared" si="5"/>
        <v>41296</v>
      </c>
      <c r="N20" s="60">
        <f>$D$25</f>
        <v>2</v>
      </c>
      <c r="O20" s="60">
        <f t="shared" si="0"/>
        <v>0</v>
      </c>
      <c r="P20" s="60">
        <f>SUM($N$5:N20)-SUM($O$5:O20)</f>
        <v>24</v>
      </c>
      <c r="Q20" s="62">
        <f t="shared" si="1"/>
        <v>-18.416666666666668</v>
      </c>
      <c r="R20" s="62">
        <f>SUM($Q$3:R$3)-$P20</f>
        <v>-12.833333333333334</v>
      </c>
      <c r="S20" s="62">
        <f>SUM($Q$3:S$3)-$P20</f>
        <v>-7.25</v>
      </c>
      <c r="T20" s="62">
        <f>SUM($Q$3:T$3)-$P20</f>
        <v>-1.6666666666666679</v>
      </c>
      <c r="U20" s="62">
        <f>SUM($Q$3:U$3)-$P20</f>
        <v>3.9166666666666643</v>
      </c>
      <c r="V20" s="62">
        <f>SUM($Q$3:V$3)-$P20</f>
        <v>9.5</v>
      </c>
      <c r="W20" s="62">
        <f>SUM($Q$3:W$3)-$P20</f>
        <v>15.083333333333336</v>
      </c>
      <c r="X20" s="62">
        <f>SUM($Q$3:X$3)-$P20</f>
        <v>20.66666666666667</v>
      </c>
      <c r="Y20" s="62">
        <f>SUM($Q$3:Y$3)-$P20</f>
        <v>26.250000000000007</v>
      </c>
      <c r="Z20" s="62">
        <f>SUM($Q$3:Z$3)-$P20</f>
        <v>31.833333333333343</v>
      </c>
      <c r="AA20" s="62">
        <f>SUM($Q$3:AA$3)-$P20</f>
        <v>37.33333333333334</v>
      </c>
      <c r="AB20" s="60"/>
      <c r="AC20" s="63">
        <f t="shared" si="3"/>
        <v>41296</v>
      </c>
      <c r="AD20" s="60">
        <f t="shared" si="4"/>
        <v>24</v>
      </c>
      <c r="AE20" s="62">
        <f t="shared" si="2"/>
        <v>-11.896666666666667</v>
      </c>
      <c r="AF20" s="62">
        <f>SUM($AE$3:AF$3)-$P20</f>
        <v>-1.7266666666666666</v>
      </c>
      <c r="AG20" s="62">
        <f>SUM($AE$3:AG$3)-$P20</f>
        <v>10.14333333333333</v>
      </c>
      <c r="AH20" s="62">
        <f>SUM($AE$3:AH$3)-$P20</f>
        <v>19.546666666666667</v>
      </c>
      <c r="AI20" s="62">
        <f>SUM($AE$3:AI$3)-$P20</f>
        <v>31.81666666666667</v>
      </c>
      <c r="AJ20" s="62">
        <f>SUM($AE$3:AJ$3)-$P20</f>
        <v>45.68666666666667</v>
      </c>
      <c r="AK20" s="62">
        <f>SUM($AE$3:AK$3)-$P20</f>
        <v>59.35666666666667</v>
      </c>
      <c r="AL20" s="62">
        <f>SUM($AE$3:AL$3)-$P20</f>
        <v>70.12666666666667</v>
      </c>
      <c r="AM20" s="62">
        <f>SUM($AE$3:AM$3)-$P20</f>
        <v>81.39666666666666</v>
      </c>
      <c r="AN20" s="62">
        <f>SUM($AE$3:AN$3)-$P20</f>
        <v>92.96666666666667</v>
      </c>
      <c r="AO20" s="62">
        <f>SUM($AE$3:AO$3)-$P20</f>
        <v>98.46666666666667</v>
      </c>
      <c r="AP20" s="60"/>
      <c r="AQ20" s="76" t="s">
        <v>62</v>
      </c>
      <c r="AR20" s="77"/>
      <c r="AS20" s="77"/>
      <c r="AT20" s="60"/>
      <c r="AU20" s="66"/>
      <c r="AV20" s="109">
        <f>AV19/7</f>
        <v>5.714285714285714</v>
      </c>
    </row>
    <row r="21" spans="1:48" ht="15">
      <c r="A21" s="13" t="s">
        <v>50</v>
      </c>
      <c r="B21" s="29"/>
      <c r="C21" s="55"/>
      <c r="D21" s="55"/>
      <c r="E21" s="55"/>
      <c r="F21" s="55"/>
      <c r="G21" s="55"/>
      <c r="H21" s="55"/>
      <c r="I21" s="56"/>
      <c r="K21" s="49"/>
      <c r="L21" s="61"/>
      <c r="M21" s="61">
        <f t="shared" si="5"/>
        <v>41297</v>
      </c>
      <c r="N21" s="60">
        <f>$E$25</f>
        <v>2</v>
      </c>
      <c r="O21" s="60">
        <f t="shared" si="0"/>
        <v>0</v>
      </c>
      <c r="P21" s="60">
        <f>SUM($N$5:N21)-SUM($O$5:O21)</f>
        <v>26</v>
      </c>
      <c r="Q21" s="62">
        <f t="shared" si="1"/>
        <v>-20.416666666666668</v>
      </c>
      <c r="R21" s="62">
        <f>SUM($Q$3:R$3)-$P21</f>
        <v>-14.833333333333334</v>
      </c>
      <c r="S21" s="62">
        <f>SUM($Q$3:S$3)-$P21</f>
        <v>-9.25</v>
      </c>
      <c r="T21" s="62">
        <f>SUM($Q$3:T$3)-$P21</f>
        <v>-3.666666666666668</v>
      </c>
      <c r="U21" s="62">
        <f>SUM($Q$3:U$3)-$P21</f>
        <v>1.9166666666666643</v>
      </c>
      <c r="V21" s="62">
        <f>SUM($Q$3:V$3)-$P21</f>
        <v>7.5</v>
      </c>
      <c r="W21" s="62">
        <f>SUM($Q$3:W$3)-$P21</f>
        <v>13.083333333333336</v>
      </c>
      <c r="X21" s="62">
        <f>SUM($Q$3:X$3)-$P21</f>
        <v>18.66666666666667</v>
      </c>
      <c r="Y21" s="62">
        <f>SUM($Q$3:Y$3)-$P21</f>
        <v>24.250000000000007</v>
      </c>
      <c r="Z21" s="62">
        <f>SUM($Q$3:Z$3)-$P21</f>
        <v>29.833333333333343</v>
      </c>
      <c r="AA21" s="62">
        <f>SUM($Q$3:AA$3)-$P21</f>
        <v>35.33333333333334</v>
      </c>
      <c r="AB21" s="60"/>
      <c r="AC21" s="63">
        <f t="shared" si="3"/>
        <v>41297</v>
      </c>
      <c r="AD21" s="60">
        <f t="shared" si="4"/>
        <v>26</v>
      </c>
      <c r="AE21" s="62">
        <f t="shared" si="2"/>
        <v>-13.896666666666667</v>
      </c>
      <c r="AF21" s="62">
        <f>SUM($AE$3:AF$3)-$P21</f>
        <v>-3.7266666666666666</v>
      </c>
      <c r="AG21" s="62">
        <f>SUM($AE$3:AG$3)-$P21</f>
        <v>8.14333333333333</v>
      </c>
      <c r="AH21" s="62">
        <f>SUM($AE$3:AH$3)-$P21</f>
        <v>17.546666666666667</v>
      </c>
      <c r="AI21" s="62">
        <f>SUM($AE$3:AI$3)-$P21</f>
        <v>29.81666666666667</v>
      </c>
      <c r="AJ21" s="62">
        <f>SUM($AE$3:AJ$3)-$P21</f>
        <v>43.68666666666667</v>
      </c>
      <c r="AK21" s="62">
        <f>SUM($AE$3:AK$3)-$P21</f>
        <v>57.35666666666667</v>
      </c>
      <c r="AL21" s="62">
        <f>SUM($AE$3:AL$3)-$P21</f>
        <v>68.12666666666667</v>
      </c>
      <c r="AM21" s="62">
        <f>SUM($AE$3:AM$3)-$P21</f>
        <v>79.39666666666666</v>
      </c>
      <c r="AN21" s="62">
        <f>SUM($AE$3:AN$3)-$P21</f>
        <v>90.96666666666667</v>
      </c>
      <c r="AO21" s="62">
        <f>SUM($AE$3:AO$3)-$P21</f>
        <v>96.46666666666667</v>
      </c>
      <c r="AP21" s="60"/>
      <c r="AQ21" s="82" t="s">
        <v>60</v>
      </c>
      <c r="AR21" s="83"/>
      <c r="AS21" s="83"/>
      <c r="AT21" s="60"/>
      <c r="AU21" s="66"/>
      <c r="AV21" s="93">
        <f>AV19/30.5</f>
        <v>1.3114754098360655</v>
      </c>
    </row>
    <row r="22" spans="1:48" ht="15">
      <c r="A22" s="13" t="s">
        <v>51</v>
      </c>
      <c r="B22" s="29"/>
      <c r="C22" s="55" t="s">
        <v>0</v>
      </c>
      <c r="D22" s="55"/>
      <c r="E22" s="55"/>
      <c r="F22" s="55" t="s">
        <v>0</v>
      </c>
      <c r="G22" s="55"/>
      <c r="H22" s="55"/>
      <c r="I22" s="56"/>
      <c r="K22" s="49"/>
      <c r="L22" s="61"/>
      <c r="M22" s="61">
        <f t="shared" si="5"/>
        <v>41298</v>
      </c>
      <c r="N22" s="60">
        <f>$F$25</f>
        <v>2</v>
      </c>
      <c r="O22" s="60">
        <f t="shared" si="0"/>
        <v>0</v>
      </c>
      <c r="P22" s="60">
        <f>SUM($N$5:N22)-SUM($O$5:O22)</f>
        <v>28</v>
      </c>
      <c r="Q22" s="62">
        <f t="shared" si="1"/>
        <v>-22.416666666666668</v>
      </c>
      <c r="R22" s="62">
        <f>SUM($Q$3:R$3)-$P22</f>
        <v>-16.833333333333336</v>
      </c>
      <c r="S22" s="62">
        <f>SUM($Q$3:S$3)-$P22</f>
        <v>-11.25</v>
      </c>
      <c r="T22" s="62">
        <f>SUM($Q$3:T$3)-$P22</f>
        <v>-5.666666666666668</v>
      </c>
      <c r="U22" s="62">
        <f>SUM($Q$3:U$3)-$P22</f>
        <v>-0.0833333333333357</v>
      </c>
      <c r="V22" s="62">
        <f>SUM($Q$3:V$3)-$P22</f>
        <v>5.5</v>
      </c>
      <c r="W22" s="62">
        <f>SUM($Q$3:W$3)-$P22</f>
        <v>11.083333333333336</v>
      </c>
      <c r="X22" s="62">
        <f>SUM($Q$3:X$3)-$P22</f>
        <v>16.66666666666667</v>
      </c>
      <c r="Y22" s="62">
        <f>SUM($Q$3:Y$3)-$P22</f>
        <v>22.250000000000007</v>
      </c>
      <c r="Z22" s="62">
        <f>SUM($Q$3:Z$3)-$P22</f>
        <v>27.833333333333343</v>
      </c>
      <c r="AA22" s="62">
        <f>SUM($Q$3:AA$3)-$P22</f>
        <v>33.33333333333334</v>
      </c>
      <c r="AB22" s="60"/>
      <c r="AC22" s="63">
        <f t="shared" si="3"/>
        <v>41298</v>
      </c>
      <c r="AD22" s="60">
        <f t="shared" si="4"/>
        <v>28</v>
      </c>
      <c r="AE22" s="62">
        <f t="shared" si="2"/>
        <v>-15.896666666666667</v>
      </c>
      <c r="AF22" s="62">
        <f>SUM($AE$3:AF$3)-$P22</f>
        <v>-5.726666666666667</v>
      </c>
      <c r="AG22" s="62">
        <f>SUM($AE$3:AG$3)-$P22</f>
        <v>6.143333333333331</v>
      </c>
      <c r="AH22" s="62">
        <f>SUM($AE$3:AH$3)-$P22</f>
        <v>15.546666666666667</v>
      </c>
      <c r="AI22" s="62">
        <f>SUM($AE$3:AI$3)-$P22</f>
        <v>27.81666666666667</v>
      </c>
      <c r="AJ22" s="62">
        <f>SUM($AE$3:AJ$3)-$P22</f>
        <v>41.68666666666667</v>
      </c>
      <c r="AK22" s="62">
        <f>SUM($AE$3:AK$3)-$P22</f>
        <v>55.35666666666667</v>
      </c>
      <c r="AL22" s="62">
        <f>SUM($AE$3:AL$3)-$P22</f>
        <v>66.12666666666667</v>
      </c>
      <c r="AM22" s="62">
        <f>SUM($AE$3:AM$3)-$P22</f>
        <v>77.39666666666666</v>
      </c>
      <c r="AN22" s="62">
        <f>SUM($AE$3:AN$3)-$P22</f>
        <v>88.96666666666667</v>
      </c>
      <c r="AO22" s="62">
        <f>SUM($AE$3:AO$3)-$P22</f>
        <v>94.46666666666667</v>
      </c>
      <c r="AP22" s="60"/>
      <c r="AQ22" s="16" t="s">
        <v>57</v>
      </c>
      <c r="AR22" s="17"/>
      <c r="AS22" s="17"/>
      <c r="AT22" s="17"/>
      <c r="AU22" s="17"/>
      <c r="AV22" s="18"/>
    </row>
    <row r="23" spans="1:48" ht="15">
      <c r="A23" s="13" t="s">
        <v>52</v>
      </c>
      <c r="B23" s="29"/>
      <c r="C23" s="55"/>
      <c r="D23" s="55"/>
      <c r="E23" s="55"/>
      <c r="F23" s="55"/>
      <c r="G23" s="55"/>
      <c r="H23" s="55"/>
      <c r="I23" s="56"/>
      <c r="K23" s="49"/>
      <c r="L23" s="61"/>
      <c r="M23" s="61">
        <f t="shared" si="5"/>
        <v>41299</v>
      </c>
      <c r="N23" s="60">
        <f>$G$25</f>
        <v>2</v>
      </c>
      <c r="O23" s="60">
        <f t="shared" si="0"/>
        <v>0</v>
      </c>
      <c r="P23" s="60">
        <f>SUM($N$5:N23)-SUM($O$5:O23)</f>
        <v>30</v>
      </c>
      <c r="Q23" s="62">
        <f t="shared" si="1"/>
        <v>-24.416666666666668</v>
      </c>
      <c r="R23" s="62">
        <f>SUM($Q$3:R$3)-$P23</f>
        <v>-18.833333333333336</v>
      </c>
      <c r="S23" s="62">
        <f>SUM($Q$3:S$3)-$P23</f>
        <v>-13.25</v>
      </c>
      <c r="T23" s="62">
        <f>SUM($Q$3:T$3)-$P23</f>
        <v>-7.666666666666668</v>
      </c>
      <c r="U23" s="62">
        <f>SUM($Q$3:U$3)-$P23</f>
        <v>-2.0833333333333357</v>
      </c>
      <c r="V23" s="62">
        <f>SUM($Q$3:V$3)-$P23</f>
        <v>3.5</v>
      </c>
      <c r="W23" s="62">
        <f>SUM($Q$3:W$3)-$P23</f>
        <v>9.083333333333336</v>
      </c>
      <c r="X23" s="62">
        <f>SUM($Q$3:X$3)-$P23</f>
        <v>14.666666666666671</v>
      </c>
      <c r="Y23" s="62">
        <f>SUM($Q$3:Y$3)-$P23</f>
        <v>20.250000000000007</v>
      </c>
      <c r="Z23" s="62">
        <f>SUM($Q$3:Z$3)-$P23</f>
        <v>25.833333333333343</v>
      </c>
      <c r="AA23" s="62">
        <f>SUM($Q$3:AA$3)-$P23</f>
        <v>31.333333333333343</v>
      </c>
      <c r="AB23" s="60"/>
      <c r="AC23" s="63">
        <f t="shared" si="3"/>
        <v>41299</v>
      </c>
      <c r="AD23" s="60">
        <f t="shared" si="4"/>
        <v>30</v>
      </c>
      <c r="AE23" s="62">
        <f t="shared" si="2"/>
        <v>-17.89666666666667</v>
      </c>
      <c r="AF23" s="62">
        <f>SUM($AE$3:AF$3)-$P23</f>
        <v>-7.726666666666667</v>
      </c>
      <c r="AG23" s="62">
        <f>SUM($AE$3:AG$3)-$P23</f>
        <v>4.143333333333331</v>
      </c>
      <c r="AH23" s="62">
        <f>SUM($AE$3:AH$3)-$P23</f>
        <v>13.546666666666667</v>
      </c>
      <c r="AI23" s="62">
        <f>SUM($AE$3:AI$3)-$P23</f>
        <v>25.81666666666667</v>
      </c>
      <c r="AJ23" s="62">
        <f>SUM($AE$3:AJ$3)-$P23</f>
        <v>39.68666666666667</v>
      </c>
      <c r="AK23" s="62">
        <f>SUM($AE$3:AK$3)-$P23</f>
        <v>53.35666666666667</v>
      </c>
      <c r="AL23" s="62">
        <f>SUM($AE$3:AL$3)-$P23</f>
        <v>64.12666666666667</v>
      </c>
      <c r="AM23" s="62">
        <f>SUM($AE$3:AM$3)-$P23</f>
        <v>75.39666666666666</v>
      </c>
      <c r="AN23" s="62">
        <f>SUM($AE$3:AN$3)-$P23</f>
        <v>86.96666666666667</v>
      </c>
      <c r="AO23" s="62">
        <f>SUM($AE$3:AO$3)-$P23</f>
        <v>92.46666666666667</v>
      </c>
      <c r="AP23" s="60"/>
      <c r="AQ23" s="85" t="s">
        <v>55</v>
      </c>
      <c r="AR23" s="86" t="s">
        <v>54</v>
      </c>
      <c r="AS23" s="87"/>
      <c r="AT23" s="86" t="s">
        <v>53</v>
      </c>
      <c r="AU23" s="87"/>
      <c r="AV23" s="88" t="s">
        <v>71</v>
      </c>
    </row>
    <row r="24" spans="1:48" ht="15">
      <c r="A24" s="14" t="s">
        <v>41</v>
      </c>
      <c r="B24" s="30"/>
      <c r="C24" s="57"/>
      <c r="D24" s="57"/>
      <c r="E24" s="57"/>
      <c r="F24" s="57"/>
      <c r="G24" s="57"/>
      <c r="H24" s="57"/>
      <c r="I24" s="58"/>
      <c r="K24" s="49"/>
      <c r="L24" s="61"/>
      <c r="M24" s="61">
        <f t="shared" si="5"/>
        <v>41300</v>
      </c>
      <c r="N24" s="60">
        <f>$H$25</f>
        <v>0</v>
      </c>
      <c r="O24" s="60">
        <f t="shared" si="0"/>
        <v>0</v>
      </c>
      <c r="P24" s="60">
        <f>SUM($N$5:N24)-SUM($O$5:O24)</f>
        <v>30</v>
      </c>
      <c r="Q24" s="62">
        <f t="shared" si="1"/>
        <v>-24.416666666666668</v>
      </c>
      <c r="R24" s="62">
        <f>SUM($Q$3:R$3)-$P24</f>
        <v>-18.833333333333336</v>
      </c>
      <c r="S24" s="62">
        <f>SUM($Q$3:S$3)-$P24</f>
        <v>-13.25</v>
      </c>
      <c r="T24" s="62">
        <f>SUM($Q$3:T$3)-$P24</f>
        <v>-7.666666666666668</v>
      </c>
      <c r="U24" s="62">
        <f>SUM($Q$3:U$3)-$P24</f>
        <v>-2.0833333333333357</v>
      </c>
      <c r="V24" s="62">
        <f>SUM($Q$3:V$3)-$P24</f>
        <v>3.5</v>
      </c>
      <c r="W24" s="62">
        <f>SUM($Q$3:W$3)-$P24</f>
        <v>9.083333333333336</v>
      </c>
      <c r="X24" s="62">
        <f>SUM($Q$3:X$3)-$P24</f>
        <v>14.666666666666671</v>
      </c>
      <c r="Y24" s="62">
        <f>SUM($Q$3:Y$3)-$P24</f>
        <v>20.250000000000007</v>
      </c>
      <c r="Z24" s="62">
        <f>SUM($Q$3:Z$3)-$P24</f>
        <v>25.833333333333343</v>
      </c>
      <c r="AA24" s="62">
        <f>SUM($Q$3:AA$3)-$P24</f>
        <v>31.333333333333343</v>
      </c>
      <c r="AB24" s="60"/>
      <c r="AC24" s="63">
        <f t="shared" si="3"/>
        <v>41300</v>
      </c>
      <c r="AD24" s="60">
        <f t="shared" si="4"/>
        <v>30</v>
      </c>
      <c r="AE24" s="62">
        <f t="shared" si="2"/>
        <v>-17.89666666666667</v>
      </c>
      <c r="AF24" s="62">
        <f>SUM($AE$3:AF$3)-$P24</f>
        <v>-7.726666666666667</v>
      </c>
      <c r="AG24" s="62">
        <f>SUM($AE$3:AG$3)-$P24</f>
        <v>4.143333333333331</v>
      </c>
      <c r="AH24" s="62">
        <f>SUM($AE$3:AH$3)-$P24</f>
        <v>13.546666666666667</v>
      </c>
      <c r="AI24" s="62">
        <f>SUM($AE$3:AI$3)-$P24</f>
        <v>25.81666666666667</v>
      </c>
      <c r="AJ24" s="62">
        <f>SUM($AE$3:AJ$3)-$P24</f>
        <v>39.68666666666667</v>
      </c>
      <c r="AK24" s="62">
        <f>SUM($AE$3:AK$3)-$P24</f>
        <v>53.35666666666667</v>
      </c>
      <c r="AL24" s="62">
        <f>SUM($AE$3:AL$3)-$P24</f>
        <v>64.12666666666667</v>
      </c>
      <c r="AM24" s="62">
        <f>SUM($AE$3:AM$3)-$P24</f>
        <v>75.39666666666666</v>
      </c>
      <c r="AN24" s="62">
        <f>SUM($AE$3:AN$3)-$P24</f>
        <v>86.96666666666667</v>
      </c>
      <c r="AO24" s="62">
        <f>SUM($AE$3:AO$3)-$P24</f>
        <v>92.46666666666667</v>
      </c>
      <c r="AP24" s="60"/>
      <c r="AQ24" s="64" t="s">
        <v>7</v>
      </c>
      <c r="AR24" s="94">
        <f>AR6</f>
        <v>41281</v>
      </c>
      <c r="AS24" s="65" t="s">
        <v>0</v>
      </c>
      <c r="AT24" s="65">
        <f>AR24+AE200</f>
        <v>41289</v>
      </c>
      <c r="AU24" s="66"/>
      <c r="AV24" s="67">
        <f>AT24-AR24</f>
        <v>8</v>
      </c>
    </row>
    <row r="25" spans="1:48" ht="15">
      <c r="A25" s="15" t="s">
        <v>61</v>
      </c>
      <c r="B25" s="31"/>
      <c r="C25" s="110">
        <f>COUNTIF(C5:C24,"x")</f>
        <v>2</v>
      </c>
      <c r="D25" s="110">
        <f aca="true" t="shared" si="8" ref="D25:I25">COUNTIF(D5:D24,"x")</f>
        <v>2</v>
      </c>
      <c r="E25" s="110">
        <f t="shared" si="8"/>
        <v>2</v>
      </c>
      <c r="F25" s="110">
        <f t="shared" si="8"/>
        <v>2</v>
      </c>
      <c r="G25" s="110">
        <f t="shared" si="8"/>
        <v>2</v>
      </c>
      <c r="H25" s="110">
        <f t="shared" si="8"/>
        <v>0</v>
      </c>
      <c r="I25" s="111">
        <f t="shared" si="8"/>
        <v>0</v>
      </c>
      <c r="J25" s="60"/>
      <c r="K25" s="49"/>
      <c r="L25" s="61"/>
      <c r="M25" s="61">
        <f t="shared" si="5"/>
        <v>41301</v>
      </c>
      <c r="N25" s="60">
        <f>$C$25</f>
        <v>2</v>
      </c>
      <c r="O25" s="60">
        <f t="shared" si="0"/>
        <v>0</v>
      </c>
      <c r="P25" s="60">
        <f>SUM($N$5:N25)-SUM($O$5:O25)</f>
        <v>32</v>
      </c>
      <c r="Q25" s="62">
        <f t="shared" si="1"/>
        <v>-26.416666666666668</v>
      </c>
      <c r="R25" s="62">
        <f>SUM($Q$3:R$3)-$P25</f>
        <v>-20.833333333333336</v>
      </c>
      <c r="S25" s="62">
        <f>SUM($Q$3:S$3)-$P25</f>
        <v>-15.25</v>
      </c>
      <c r="T25" s="62">
        <f>SUM($Q$3:T$3)-$P25</f>
        <v>-9.666666666666668</v>
      </c>
      <c r="U25" s="62">
        <f>SUM($Q$3:U$3)-$P25</f>
        <v>-4.083333333333336</v>
      </c>
      <c r="V25" s="62">
        <f>SUM($Q$3:V$3)-$P25</f>
        <v>1.5</v>
      </c>
      <c r="W25" s="62">
        <f>SUM($Q$3:W$3)-$P25</f>
        <v>7.083333333333336</v>
      </c>
      <c r="X25" s="62">
        <f>SUM($Q$3:X$3)-$P25</f>
        <v>12.666666666666671</v>
      </c>
      <c r="Y25" s="62">
        <f>SUM($Q$3:Y$3)-$P25</f>
        <v>18.250000000000007</v>
      </c>
      <c r="Z25" s="62">
        <f>SUM($Q$3:Z$3)-$P25</f>
        <v>23.833333333333343</v>
      </c>
      <c r="AA25" s="62">
        <f>SUM($Q$3:AA$3)-$P25</f>
        <v>29.333333333333343</v>
      </c>
      <c r="AB25" s="60"/>
      <c r="AC25" s="63">
        <f t="shared" si="3"/>
        <v>41301</v>
      </c>
      <c r="AD25" s="60">
        <f t="shared" si="4"/>
        <v>32</v>
      </c>
      <c r="AE25" s="62">
        <f t="shared" si="2"/>
        <v>-19.89666666666667</v>
      </c>
      <c r="AF25" s="62">
        <f>SUM($AE$3:AF$3)-$P25</f>
        <v>-9.726666666666667</v>
      </c>
      <c r="AG25" s="62">
        <f>SUM($AE$3:AG$3)-$P25</f>
        <v>2.143333333333331</v>
      </c>
      <c r="AH25" s="62">
        <f>SUM($AE$3:AH$3)-$P25</f>
        <v>11.546666666666667</v>
      </c>
      <c r="AI25" s="62">
        <f>SUM($AE$3:AI$3)-$P25</f>
        <v>23.81666666666667</v>
      </c>
      <c r="AJ25" s="62">
        <f>SUM($AE$3:AJ$3)-$P25</f>
        <v>37.68666666666667</v>
      </c>
      <c r="AK25" s="62">
        <f>SUM($AE$3:AK$3)-$P25</f>
        <v>51.35666666666667</v>
      </c>
      <c r="AL25" s="62">
        <f>SUM($AE$3:AL$3)-$P25</f>
        <v>62.126666666666665</v>
      </c>
      <c r="AM25" s="62">
        <f>SUM($AE$3:AM$3)-$P25</f>
        <v>73.39666666666666</v>
      </c>
      <c r="AN25" s="62">
        <f>SUM($AE$3:AN$3)-$P25</f>
        <v>84.96666666666667</v>
      </c>
      <c r="AO25" s="62">
        <f>SUM($AE$3:AO$3)-$P25</f>
        <v>90.46666666666667</v>
      </c>
      <c r="AP25" s="60"/>
      <c r="AQ25" s="64" t="s">
        <v>8</v>
      </c>
      <c r="AR25" s="65">
        <f>AT24</f>
        <v>41289</v>
      </c>
      <c r="AS25" s="65"/>
      <c r="AT25" s="65">
        <f>AR25+(AF200-AE200)</f>
        <v>41296</v>
      </c>
      <c r="AU25" s="66"/>
      <c r="AV25" s="67">
        <f aca="true" t="shared" si="9" ref="AV25:AV34">AT25-AR25</f>
        <v>7</v>
      </c>
    </row>
    <row r="26" spans="1:48" ht="15">
      <c r="A26" s="39" t="s">
        <v>68</v>
      </c>
      <c r="B26" s="40"/>
      <c r="C26" s="99"/>
      <c r="D26" s="112">
        <f>SUM(C25:I25)</f>
        <v>10</v>
      </c>
      <c r="E26" s="100">
        <f>IF(D26&lt;5,"Minimum 5 hours per week please!","")</f>
      </c>
      <c r="F26" s="101"/>
      <c r="G26" s="101"/>
      <c r="H26" s="101"/>
      <c r="I26" s="102"/>
      <c r="J26" s="60"/>
      <c r="K26" s="50"/>
      <c r="L26" s="61"/>
      <c r="M26" s="61">
        <f t="shared" si="5"/>
        <v>41302</v>
      </c>
      <c r="N26" s="60">
        <f>$D$25</f>
        <v>2</v>
      </c>
      <c r="O26" s="60">
        <f t="shared" si="0"/>
        <v>0</v>
      </c>
      <c r="P26" s="60">
        <f>SUM($N$5:N26)-SUM($O$5:O26)</f>
        <v>34</v>
      </c>
      <c r="Q26" s="62">
        <f t="shared" si="1"/>
        <v>-28.416666666666668</v>
      </c>
      <c r="R26" s="62">
        <f>SUM($Q$3:R$3)-$P26</f>
        <v>-22.833333333333336</v>
      </c>
      <c r="S26" s="62">
        <f>SUM($Q$3:S$3)-$P26</f>
        <v>-17.25</v>
      </c>
      <c r="T26" s="62">
        <f>SUM($Q$3:T$3)-$P26</f>
        <v>-11.666666666666668</v>
      </c>
      <c r="U26" s="62">
        <f>SUM($Q$3:U$3)-$P26</f>
        <v>-6.083333333333336</v>
      </c>
      <c r="V26" s="62">
        <f>SUM($Q$3:V$3)-$P26</f>
        <v>-0.5</v>
      </c>
      <c r="W26" s="62">
        <f>SUM($Q$3:W$3)-$P26</f>
        <v>5.083333333333336</v>
      </c>
      <c r="X26" s="62">
        <f>SUM($Q$3:X$3)-$P26</f>
        <v>10.666666666666671</v>
      </c>
      <c r="Y26" s="62">
        <f>SUM($Q$3:Y$3)-$P26</f>
        <v>16.250000000000007</v>
      </c>
      <c r="Z26" s="62">
        <f>SUM($Q$3:Z$3)-$P26</f>
        <v>21.833333333333343</v>
      </c>
      <c r="AA26" s="62">
        <f>SUM($Q$3:AA$3)-$P26</f>
        <v>27.333333333333343</v>
      </c>
      <c r="AB26" s="60"/>
      <c r="AC26" s="63">
        <f t="shared" si="3"/>
        <v>41302</v>
      </c>
      <c r="AD26" s="60">
        <f t="shared" si="4"/>
        <v>34</v>
      </c>
      <c r="AE26" s="62">
        <f t="shared" si="2"/>
        <v>-21.89666666666667</v>
      </c>
      <c r="AF26" s="62">
        <f>SUM($AE$3:AF$3)-$P26</f>
        <v>-11.726666666666667</v>
      </c>
      <c r="AG26" s="62">
        <f>SUM($AE$3:AG$3)-$P26</f>
        <v>0.14333333333333087</v>
      </c>
      <c r="AH26" s="62">
        <f>SUM($AE$3:AH$3)-$P26</f>
        <v>9.546666666666667</v>
      </c>
      <c r="AI26" s="62">
        <f>SUM($AE$3:AI$3)-$P26</f>
        <v>21.81666666666667</v>
      </c>
      <c r="AJ26" s="62">
        <f>SUM($AE$3:AJ$3)-$P26</f>
        <v>35.68666666666667</v>
      </c>
      <c r="AK26" s="62">
        <f>SUM($AE$3:AK$3)-$P26</f>
        <v>49.35666666666667</v>
      </c>
      <c r="AL26" s="62">
        <f>SUM($AE$3:AL$3)-$P26</f>
        <v>60.126666666666665</v>
      </c>
      <c r="AM26" s="62">
        <f>SUM($AE$3:AM$3)-$P26</f>
        <v>71.39666666666666</v>
      </c>
      <c r="AN26" s="62">
        <f>SUM($AE$3:AN$3)-$P26</f>
        <v>82.96666666666667</v>
      </c>
      <c r="AO26" s="62">
        <f>SUM($AE$3:AO$3)-$P26</f>
        <v>88.46666666666667</v>
      </c>
      <c r="AP26" s="60"/>
      <c r="AQ26" s="64" t="s">
        <v>9</v>
      </c>
      <c r="AR26" s="65">
        <f>AT25</f>
        <v>41296</v>
      </c>
      <c r="AS26" s="65"/>
      <c r="AT26" s="65">
        <f>AR26+(AG200-AF200)</f>
        <v>41303</v>
      </c>
      <c r="AU26" s="66"/>
      <c r="AV26" s="67">
        <f t="shared" si="9"/>
        <v>7</v>
      </c>
    </row>
    <row r="27" spans="1:48" ht="1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1"/>
      <c r="L27" s="61"/>
      <c r="M27" s="61">
        <f t="shared" si="5"/>
        <v>41303</v>
      </c>
      <c r="N27" s="60">
        <f>$E$25</f>
        <v>2</v>
      </c>
      <c r="O27" s="60">
        <f t="shared" si="0"/>
        <v>0</v>
      </c>
      <c r="P27" s="60">
        <f>SUM($N$5:N27)-SUM($O$5:O27)</f>
        <v>36</v>
      </c>
      <c r="Q27" s="62">
        <f t="shared" si="1"/>
        <v>-30.416666666666668</v>
      </c>
      <c r="R27" s="62">
        <f>SUM($Q$3:R$3)-$P27</f>
        <v>-24.833333333333336</v>
      </c>
      <c r="S27" s="62">
        <f>SUM($Q$3:S$3)-$P27</f>
        <v>-19.25</v>
      </c>
      <c r="T27" s="62">
        <f>SUM($Q$3:T$3)-$P27</f>
        <v>-13.666666666666668</v>
      </c>
      <c r="U27" s="62">
        <f>SUM($Q$3:U$3)-$P27</f>
        <v>-8.083333333333336</v>
      </c>
      <c r="V27" s="62">
        <f>SUM($Q$3:V$3)-$P27</f>
        <v>-2.5</v>
      </c>
      <c r="W27" s="62">
        <f>SUM($Q$3:W$3)-$P27</f>
        <v>3.0833333333333357</v>
      </c>
      <c r="X27" s="62">
        <f>SUM($Q$3:X$3)-$P27</f>
        <v>8.666666666666671</v>
      </c>
      <c r="Y27" s="62">
        <f>SUM($Q$3:Y$3)-$P27</f>
        <v>14.250000000000007</v>
      </c>
      <c r="Z27" s="62">
        <f>SUM($Q$3:Z$3)-$P27</f>
        <v>19.833333333333343</v>
      </c>
      <c r="AA27" s="62">
        <f>SUM($Q$3:AA$3)-$P27</f>
        <v>25.333333333333343</v>
      </c>
      <c r="AB27" s="60"/>
      <c r="AC27" s="63">
        <f t="shared" si="3"/>
        <v>41303</v>
      </c>
      <c r="AD27" s="60">
        <f t="shared" si="4"/>
        <v>36</v>
      </c>
      <c r="AE27" s="62">
        <f t="shared" si="2"/>
        <v>-23.89666666666667</v>
      </c>
      <c r="AF27" s="62">
        <f>SUM($AE$3:AF$3)-$P27</f>
        <v>-13.726666666666667</v>
      </c>
      <c r="AG27" s="62">
        <f>SUM($AE$3:AG$3)-$P27</f>
        <v>-1.8566666666666691</v>
      </c>
      <c r="AH27" s="62">
        <f>SUM($AE$3:AH$3)-$P27</f>
        <v>7.546666666666667</v>
      </c>
      <c r="AI27" s="62">
        <f>SUM($AE$3:AI$3)-$P27</f>
        <v>19.81666666666667</v>
      </c>
      <c r="AJ27" s="62">
        <f>SUM($AE$3:AJ$3)-$P27</f>
        <v>33.68666666666667</v>
      </c>
      <c r="AK27" s="62">
        <f>SUM($AE$3:AK$3)-$P27</f>
        <v>47.35666666666667</v>
      </c>
      <c r="AL27" s="62">
        <f>SUM($AE$3:AL$3)-$P27</f>
        <v>58.126666666666665</v>
      </c>
      <c r="AM27" s="62">
        <f>SUM($AE$3:AM$3)-$P27</f>
        <v>69.39666666666666</v>
      </c>
      <c r="AN27" s="62">
        <f>SUM($AE$3:AN$3)-$P27</f>
        <v>80.96666666666667</v>
      </c>
      <c r="AO27" s="62">
        <f>SUM($AE$3:AO$3)-$P27</f>
        <v>86.46666666666667</v>
      </c>
      <c r="AP27" s="60"/>
      <c r="AQ27" s="64" t="s">
        <v>10</v>
      </c>
      <c r="AR27" s="65">
        <f>AT26</f>
        <v>41303</v>
      </c>
      <c r="AS27" s="65"/>
      <c r="AT27" s="65">
        <f>AR27+(AH200-AG200)</f>
        <v>41311</v>
      </c>
      <c r="AU27" s="66"/>
      <c r="AV27" s="67">
        <f t="shared" si="9"/>
        <v>8</v>
      </c>
    </row>
    <row r="28" spans="1:48" ht="1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1"/>
      <c r="L28" s="61"/>
      <c r="M28" s="61">
        <f t="shared" si="5"/>
        <v>41304</v>
      </c>
      <c r="N28" s="60">
        <f>$F$25</f>
        <v>2</v>
      </c>
      <c r="O28" s="60">
        <f t="shared" si="0"/>
        <v>0</v>
      </c>
      <c r="P28" s="60">
        <f>SUM($N$5:N28)-SUM($O$5:O28)</f>
        <v>38</v>
      </c>
      <c r="Q28" s="62">
        <f t="shared" si="1"/>
        <v>-32.416666666666664</v>
      </c>
      <c r="R28" s="62">
        <f>SUM($Q$3:R$3)-$P28</f>
        <v>-26.833333333333336</v>
      </c>
      <c r="S28" s="62">
        <f>SUM($Q$3:S$3)-$P28</f>
        <v>-21.25</v>
      </c>
      <c r="T28" s="62">
        <f>SUM($Q$3:T$3)-$P28</f>
        <v>-15.666666666666668</v>
      </c>
      <c r="U28" s="62">
        <f>SUM($Q$3:U$3)-$P28</f>
        <v>-10.083333333333336</v>
      </c>
      <c r="V28" s="62">
        <f>SUM($Q$3:V$3)-$P28</f>
        <v>-4.5</v>
      </c>
      <c r="W28" s="62">
        <f>SUM($Q$3:W$3)-$P28</f>
        <v>1.0833333333333357</v>
      </c>
      <c r="X28" s="62">
        <f>SUM($Q$3:X$3)-$P28</f>
        <v>6.666666666666671</v>
      </c>
      <c r="Y28" s="62">
        <f>SUM($Q$3:Y$3)-$P28</f>
        <v>12.250000000000007</v>
      </c>
      <c r="Z28" s="62">
        <f>SUM($Q$3:Z$3)-$P28</f>
        <v>17.833333333333343</v>
      </c>
      <c r="AA28" s="62">
        <f>SUM($Q$3:AA$3)-$P28</f>
        <v>23.333333333333343</v>
      </c>
      <c r="AB28" s="60"/>
      <c r="AC28" s="63">
        <f t="shared" si="3"/>
        <v>41304</v>
      </c>
      <c r="AD28" s="60">
        <f t="shared" si="4"/>
        <v>38</v>
      </c>
      <c r="AE28" s="62">
        <f t="shared" si="2"/>
        <v>-25.89666666666667</v>
      </c>
      <c r="AF28" s="62">
        <f>SUM($AE$3:AF$3)-$P28</f>
        <v>-15.726666666666667</v>
      </c>
      <c r="AG28" s="62">
        <f>SUM($AE$3:AG$3)-$P28</f>
        <v>-3.856666666666669</v>
      </c>
      <c r="AH28" s="62">
        <f>SUM($AE$3:AH$3)-$P28</f>
        <v>5.546666666666667</v>
      </c>
      <c r="AI28" s="62">
        <f>SUM($AE$3:AI$3)-$P28</f>
        <v>17.81666666666667</v>
      </c>
      <c r="AJ28" s="62">
        <f>SUM($AE$3:AJ$3)-$P28</f>
        <v>31.686666666666667</v>
      </c>
      <c r="AK28" s="62">
        <f>SUM($AE$3:AK$3)-$P28</f>
        <v>45.35666666666667</v>
      </c>
      <c r="AL28" s="62">
        <f>SUM($AE$3:AL$3)-$P28</f>
        <v>56.126666666666665</v>
      </c>
      <c r="AM28" s="62">
        <f>SUM($AE$3:AM$3)-$P28</f>
        <v>67.39666666666666</v>
      </c>
      <c r="AN28" s="62">
        <f>SUM($AE$3:AN$3)-$P28</f>
        <v>78.96666666666667</v>
      </c>
      <c r="AO28" s="62">
        <f>SUM($AE$3:AO$3)-$P28</f>
        <v>84.46666666666667</v>
      </c>
      <c r="AP28" s="60"/>
      <c r="AQ28" s="64" t="s">
        <v>11</v>
      </c>
      <c r="AR28" s="65">
        <f aca="true" t="shared" si="10" ref="AR28:AR33">AT27</f>
        <v>41311</v>
      </c>
      <c r="AS28" s="65"/>
      <c r="AT28" s="65">
        <f>AR28+(AI200-AH200)</f>
        <v>41321</v>
      </c>
      <c r="AU28" s="66"/>
      <c r="AV28" s="67">
        <f t="shared" si="9"/>
        <v>10</v>
      </c>
    </row>
    <row r="29" spans="1:48" ht="15">
      <c r="A29" s="68" t="s">
        <v>63</v>
      </c>
      <c r="B29" s="60"/>
      <c r="C29" s="60"/>
      <c r="D29" s="60"/>
      <c r="E29" s="60"/>
      <c r="F29" s="60"/>
      <c r="G29" s="60"/>
      <c r="H29" s="60"/>
      <c r="I29" s="60"/>
      <c r="J29" s="60"/>
      <c r="K29" s="61"/>
      <c r="L29" s="61"/>
      <c r="M29" s="61">
        <f t="shared" si="5"/>
        <v>41305</v>
      </c>
      <c r="N29" s="60">
        <f>$G$25</f>
        <v>2</v>
      </c>
      <c r="O29" s="60">
        <f t="shared" si="0"/>
        <v>0</v>
      </c>
      <c r="P29" s="60">
        <f>SUM($N$5:N29)-SUM($O$5:O29)</f>
        <v>40</v>
      </c>
      <c r="Q29" s="62">
        <f t="shared" si="1"/>
        <v>-34.416666666666664</v>
      </c>
      <c r="R29" s="62">
        <f>SUM($Q$3:R$3)-$P29</f>
        <v>-28.833333333333336</v>
      </c>
      <c r="S29" s="62">
        <f>SUM($Q$3:S$3)-$P29</f>
        <v>-23.25</v>
      </c>
      <c r="T29" s="62">
        <f>SUM($Q$3:T$3)-$P29</f>
        <v>-17.666666666666668</v>
      </c>
      <c r="U29" s="62">
        <f>SUM($Q$3:U$3)-$P29</f>
        <v>-12.083333333333336</v>
      </c>
      <c r="V29" s="62">
        <f>SUM($Q$3:V$3)-$P29</f>
        <v>-6.5</v>
      </c>
      <c r="W29" s="62">
        <f>SUM($Q$3:W$3)-$P29</f>
        <v>-0.9166666666666643</v>
      </c>
      <c r="X29" s="62">
        <f>SUM($Q$3:X$3)-$P29</f>
        <v>4.666666666666671</v>
      </c>
      <c r="Y29" s="62">
        <f>SUM($Q$3:Y$3)-$P29</f>
        <v>10.250000000000007</v>
      </c>
      <c r="Z29" s="62">
        <f>SUM($Q$3:Z$3)-$P29</f>
        <v>15.833333333333343</v>
      </c>
      <c r="AA29" s="62">
        <f>SUM($Q$3:AA$3)-$P29</f>
        <v>21.333333333333343</v>
      </c>
      <c r="AB29" s="60"/>
      <c r="AC29" s="63">
        <f t="shared" si="3"/>
        <v>41305</v>
      </c>
      <c r="AD29" s="60">
        <f t="shared" si="4"/>
        <v>40</v>
      </c>
      <c r="AE29" s="62">
        <f t="shared" si="2"/>
        <v>-27.89666666666667</v>
      </c>
      <c r="AF29" s="62">
        <f>SUM($AE$3:AF$3)-$P29</f>
        <v>-17.726666666666667</v>
      </c>
      <c r="AG29" s="62">
        <f>SUM($AE$3:AG$3)-$P29</f>
        <v>-5.856666666666669</v>
      </c>
      <c r="AH29" s="62">
        <f>SUM($AE$3:AH$3)-$P29</f>
        <v>3.546666666666667</v>
      </c>
      <c r="AI29" s="62">
        <f>SUM($AE$3:AI$3)-$P29</f>
        <v>15.81666666666667</v>
      </c>
      <c r="AJ29" s="62">
        <f>SUM($AE$3:AJ$3)-$P29</f>
        <v>29.686666666666667</v>
      </c>
      <c r="AK29" s="62">
        <f>SUM($AE$3:AK$3)-$P29</f>
        <v>43.35666666666667</v>
      </c>
      <c r="AL29" s="62">
        <f>SUM($AE$3:AL$3)-$P29</f>
        <v>54.126666666666665</v>
      </c>
      <c r="AM29" s="62">
        <f>SUM($AE$3:AM$3)-$P29</f>
        <v>65.39666666666666</v>
      </c>
      <c r="AN29" s="62">
        <f>SUM($AE$3:AN$3)-$P29</f>
        <v>76.96666666666667</v>
      </c>
      <c r="AO29" s="62">
        <f>SUM($AE$3:AO$3)-$P29</f>
        <v>82.46666666666667</v>
      </c>
      <c r="AP29" s="60"/>
      <c r="AQ29" s="64" t="s">
        <v>12</v>
      </c>
      <c r="AR29" s="65">
        <f t="shared" si="10"/>
        <v>41321</v>
      </c>
      <c r="AS29" s="65"/>
      <c r="AT29" s="65">
        <f>AR29+(AJ200-AI200)</f>
        <v>41330</v>
      </c>
      <c r="AU29" s="66"/>
      <c r="AV29" s="67">
        <f t="shared" si="9"/>
        <v>9</v>
      </c>
    </row>
    <row r="30" spans="1:48" ht="15">
      <c r="A30" s="69">
        <v>1</v>
      </c>
      <c r="B30" s="60" t="s">
        <v>81</v>
      </c>
      <c r="C30" s="60"/>
      <c r="D30" s="60"/>
      <c r="E30" s="60"/>
      <c r="F30" s="60"/>
      <c r="G30" s="60"/>
      <c r="H30" s="60"/>
      <c r="I30" s="60"/>
      <c r="J30" s="60"/>
      <c r="K30" s="61"/>
      <c r="L30" s="61"/>
      <c r="M30" s="61">
        <f t="shared" si="5"/>
        <v>41306</v>
      </c>
      <c r="N30" s="60">
        <f>$H$25</f>
        <v>0</v>
      </c>
      <c r="O30" s="60">
        <f t="shared" si="0"/>
        <v>2</v>
      </c>
      <c r="P30" s="60">
        <f>SUM($N$5:N30)-SUM($O$5:O30)</f>
        <v>38</v>
      </c>
      <c r="Q30" s="62">
        <f t="shared" si="1"/>
        <v>-32.416666666666664</v>
      </c>
      <c r="R30" s="62">
        <f>SUM($Q$3:R$3)-$P30</f>
        <v>-26.833333333333336</v>
      </c>
      <c r="S30" s="62">
        <f>SUM($Q$3:S$3)-$P30</f>
        <v>-21.25</v>
      </c>
      <c r="T30" s="62">
        <f>SUM($Q$3:T$3)-$P30</f>
        <v>-15.666666666666668</v>
      </c>
      <c r="U30" s="62">
        <f>SUM($Q$3:U$3)-$P30</f>
        <v>-10.083333333333336</v>
      </c>
      <c r="V30" s="62">
        <f>SUM($Q$3:V$3)-$P30</f>
        <v>-4.5</v>
      </c>
      <c r="W30" s="62">
        <f>SUM($Q$3:W$3)-$P30</f>
        <v>1.0833333333333357</v>
      </c>
      <c r="X30" s="62">
        <f>SUM($Q$3:X$3)-$P30</f>
        <v>6.666666666666671</v>
      </c>
      <c r="Y30" s="62">
        <f>SUM($Q$3:Y$3)-$P30</f>
        <v>12.250000000000007</v>
      </c>
      <c r="Z30" s="62">
        <f>SUM($Q$3:Z$3)-$P30</f>
        <v>17.833333333333343</v>
      </c>
      <c r="AA30" s="62">
        <f>SUM($Q$3:AA$3)-$P30</f>
        <v>23.333333333333343</v>
      </c>
      <c r="AB30" s="60"/>
      <c r="AC30" s="63">
        <f t="shared" si="3"/>
        <v>41306</v>
      </c>
      <c r="AD30" s="60">
        <f t="shared" si="4"/>
        <v>38</v>
      </c>
      <c r="AE30" s="62">
        <f t="shared" si="2"/>
        <v>-25.89666666666667</v>
      </c>
      <c r="AF30" s="62">
        <f>SUM($AE$3:AF$3)-$P30</f>
        <v>-15.726666666666667</v>
      </c>
      <c r="AG30" s="62">
        <f>SUM($AE$3:AG$3)-$P30</f>
        <v>-3.856666666666669</v>
      </c>
      <c r="AH30" s="62">
        <f>SUM($AE$3:AH$3)-$P30</f>
        <v>5.546666666666667</v>
      </c>
      <c r="AI30" s="62">
        <f>SUM($AE$3:AI$3)-$P30</f>
        <v>17.81666666666667</v>
      </c>
      <c r="AJ30" s="62">
        <f>SUM($AE$3:AJ$3)-$P30</f>
        <v>31.686666666666667</v>
      </c>
      <c r="AK30" s="62">
        <f>SUM($AE$3:AK$3)-$P30</f>
        <v>45.35666666666667</v>
      </c>
      <c r="AL30" s="62">
        <f>SUM($AE$3:AL$3)-$P30</f>
        <v>56.126666666666665</v>
      </c>
      <c r="AM30" s="62">
        <f>SUM($AE$3:AM$3)-$P30</f>
        <v>67.39666666666666</v>
      </c>
      <c r="AN30" s="62">
        <f>SUM($AE$3:AN$3)-$P30</f>
        <v>78.96666666666667</v>
      </c>
      <c r="AO30" s="62">
        <f>SUM($AE$3:AO$3)-$P30</f>
        <v>84.46666666666667</v>
      </c>
      <c r="AP30" s="60"/>
      <c r="AQ30" s="64" t="s">
        <v>13</v>
      </c>
      <c r="AR30" s="65">
        <f t="shared" si="10"/>
        <v>41330</v>
      </c>
      <c r="AS30" s="65"/>
      <c r="AT30" s="65">
        <f>AR30+(AK200-AJ200)</f>
        <v>41339</v>
      </c>
      <c r="AU30" s="66"/>
      <c r="AV30" s="67">
        <f t="shared" si="9"/>
        <v>9</v>
      </c>
    </row>
    <row r="31" spans="1:48" ht="15">
      <c r="A31" s="69">
        <v>2</v>
      </c>
      <c r="B31" s="60" t="s">
        <v>82</v>
      </c>
      <c r="C31" s="60"/>
      <c r="D31" s="60"/>
      <c r="E31" s="60"/>
      <c r="F31" s="60"/>
      <c r="G31" s="60"/>
      <c r="H31" s="60"/>
      <c r="I31" s="60"/>
      <c r="J31" s="60"/>
      <c r="K31" s="61"/>
      <c r="L31" s="61"/>
      <c r="M31" s="61">
        <f t="shared" si="5"/>
        <v>41307</v>
      </c>
      <c r="N31" s="60">
        <f>$H$25</f>
        <v>0</v>
      </c>
      <c r="O31" s="60">
        <f t="shared" si="0"/>
        <v>2</v>
      </c>
      <c r="P31" s="60">
        <f>SUM($N$5:N31)-SUM($O$5:O31)</f>
        <v>36</v>
      </c>
      <c r="Q31" s="62">
        <f t="shared" si="1"/>
        <v>-30.416666666666668</v>
      </c>
      <c r="R31" s="62">
        <f>SUM($Q$3:R$3)-$P31</f>
        <v>-24.833333333333336</v>
      </c>
      <c r="S31" s="62">
        <f>SUM($Q$3:S$3)-$P31</f>
        <v>-19.25</v>
      </c>
      <c r="T31" s="62">
        <f>SUM($Q$3:T$3)-$P31</f>
        <v>-13.666666666666668</v>
      </c>
      <c r="U31" s="62">
        <f>SUM($Q$3:U$3)-$P31</f>
        <v>-8.083333333333336</v>
      </c>
      <c r="V31" s="62">
        <f>SUM($Q$3:V$3)-$P31</f>
        <v>-2.5</v>
      </c>
      <c r="W31" s="62">
        <f>SUM($Q$3:W$3)-$P31</f>
        <v>3.0833333333333357</v>
      </c>
      <c r="X31" s="62">
        <f>SUM($Q$3:X$3)-$P31</f>
        <v>8.666666666666671</v>
      </c>
      <c r="Y31" s="62">
        <f>SUM($Q$3:Y$3)-$P31</f>
        <v>14.250000000000007</v>
      </c>
      <c r="Z31" s="62">
        <f>SUM($Q$3:Z$3)-$P31</f>
        <v>19.833333333333343</v>
      </c>
      <c r="AA31" s="62">
        <f>SUM($Q$3:AA$3)-$P31</f>
        <v>25.333333333333343</v>
      </c>
      <c r="AB31" s="60"/>
      <c r="AC31" s="63">
        <f t="shared" si="3"/>
        <v>41307</v>
      </c>
      <c r="AD31" s="60">
        <f t="shared" si="4"/>
        <v>36</v>
      </c>
      <c r="AE31" s="62">
        <f t="shared" si="2"/>
        <v>-23.89666666666667</v>
      </c>
      <c r="AF31" s="62">
        <f>SUM($AE$3:AF$3)-$P31</f>
        <v>-13.726666666666667</v>
      </c>
      <c r="AG31" s="62">
        <f>SUM($AE$3:AG$3)-$P31</f>
        <v>-1.8566666666666691</v>
      </c>
      <c r="AH31" s="62">
        <f>SUM($AE$3:AH$3)-$P31</f>
        <v>7.546666666666667</v>
      </c>
      <c r="AI31" s="62">
        <f>SUM($AE$3:AI$3)-$P31</f>
        <v>19.81666666666667</v>
      </c>
      <c r="AJ31" s="62">
        <f>SUM($AE$3:AJ$3)-$P31</f>
        <v>33.68666666666667</v>
      </c>
      <c r="AK31" s="62">
        <f>SUM($AE$3:AK$3)-$P31</f>
        <v>47.35666666666667</v>
      </c>
      <c r="AL31" s="62">
        <f>SUM($AE$3:AL$3)-$P31</f>
        <v>58.126666666666665</v>
      </c>
      <c r="AM31" s="62">
        <f>SUM($AE$3:AM$3)-$P31</f>
        <v>69.39666666666666</v>
      </c>
      <c r="AN31" s="62">
        <f>SUM($AE$3:AN$3)-$P31</f>
        <v>80.96666666666667</v>
      </c>
      <c r="AO31" s="62">
        <f>SUM($AE$3:AO$3)-$P31</f>
        <v>86.46666666666667</v>
      </c>
      <c r="AP31" s="60"/>
      <c r="AQ31" s="64" t="s">
        <v>14</v>
      </c>
      <c r="AR31" s="65">
        <f t="shared" si="10"/>
        <v>41339</v>
      </c>
      <c r="AS31" s="65"/>
      <c r="AT31" s="65">
        <f>AR31+(AL200-AK200)</f>
        <v>41349</v>
      </c>
      <c r="AU31" s="66"/>
      <c r="AV31" s="67">
        <f t="shared" si="9"/>
        <v>10</v>
      </c>
    </row>
    <row r="32" spans="1:52" ht="15">
      <c r="A32" s="69">
        <v>3</v>
      </c>
      <c r="B32" s="60" t="s">
        <v>83</v>
      </c>
      <c r="C32" s="60"/>
      <c r="D32" s="60"/>
      <c r="E32" s="60"/>
      <c r="F32" s="60"/>
      <c r="G32" s="60"/>
      <c r="H32" s="60"/>
      <c r="I32" s="60"/>
      <c r="J32" s="60"/>
      <c r="K32" s="61"/>
      <c r="L32" s="61"/>
      <c r="M32" s="61">
        <f t="shared" si="5"/>
        <v>41308</v>
      </c>
      <c r="N32" s="60">
        <f>$C$25</f>
        <v>2</v>
      </c>
      <c r="O32" s="60">
        <f t="shared" si="0"/>
        <v>0</v>
      </c>
      <c r="P32" s="60">
        <f>SUM($N$5:N32)-SUM($O$5:O32)</f>
        <v>38</v>
      </c>
      <c r="Q32" s="62">
        <f t="shared" si="1"/>
        <v>-32.416666666666664</v>
      </c>
      <c r="R32" s="62">
        <f>SUM($Q$3:R$3)-$P32</f>
        <v>-26.833333333333336</v>
      </c>
      <c r="S32" s="62">
        <f>SUM($Q$3:S$3)-$P32</f>
        <v>-21.25</v>
      </c>
      <c r="T32" s="62">
        <f>SUM($Q$3:T$3)-$P32</f>
        <v>-15.666666666666668</v>
      </c>
      <c r="U32" s="62">
        <f>SUM($Q$3:U$3)-$P32</f>
        <v>-10.083333333333336</v>
      </c>
      <c r="V32" s="62">
        <f>SUM($Q$3:V$3)-$P32</f>
        <v>-4.5</v>
      </c>
      <c r="W32" s="62">
        <f>SUM($Q$3:W$3)-$P32</f>
        <v>1.0833333333333357</v>
      </c>
      <c r="X32" s="62">
        <f>SUM($Q$3:X$3)-$P32</f>
        <v>6.666666666666671</v>
      </c>
      <c r="Y32" s="62">
        <f>SUM($Q$3:Y$3)-$P32</f>
        <v>12.250000000000007</v>
      </c>
      <c r="Z32" s="62">
        <f>SUM($Q$3:Z$3)-$P32</f>
        <v>17.833333333333343</v>
      </c>
      <c r="AA32" s="62">
        <f>SUM($Q$3:AA$3)-$P32</f>
        <v>23.333333333333343</v>
      </c>
      <c r="AB32" s="60"/>
      <c r="AC32" s="63">
        <f t="shared" si="3"/>
        <v>41308</v>
      </c>
      <c r="AD32" s="60">
        <f t="shared" si="4"/>
        <v>38</v>
      </c>
      <c r="AE32" s="62">
        <f t="shared" si="2"/>
        <v>-25.89666666666667</v>
      </c>
      <c r="AF32" s="62">
        <f>SUM($AE$3:AF$3)-$P32</f>
        <v>-15.726666666666667</v>
      </c>
      <c r="AG32" s="62">
        <f>SUM($AE$3:AG$3)-$P32</f>
        <v>-3.856666666666669</v>
      </c>
      <c r="AH32" s="62">
        <f>SUM($AE$3:AH$3)-$P32</f>
        <v>5.546666666666667</v>
      </c>
      <c r="AI32" s="62">
        <f>SUM($AE$3:AI$3)-$P32</f>
        <v>17.81666666666667</v>
      </c>
      <c r="AJ32" s="62">
        <f>SUM($AE$3:AJ$3)-$P32</f>
        <v>31.686666666666667</v>
      </c>
      <c r="AK32" s="62">
        <f>SUM($AE$3:AK$3)-$P32</f>
        <v>45.35666666666667</v>
      </c>
      <c r="AL32" s="62">
        <f>SUM($AE$3:AL$3)-$P32</f>
        <v>56.126666666666665</v>
      </c>
      <c r="AM32" s="62">
        <f>SUM($AE$3:AM$3)-$P32</f>
        <v>67.39666666666666</v>
      </c>
      <c r="AN32" s="62">
        <f>SUM($AE$3:AN$3)-$P32</f>
        <v>78.96666666666667</v>
      </c>
      <c r="AO32" s="62">
        <f>SUM($AE$3:AO$3)-$P32</f>
        <v>84.46666666666667</v>
      </c>
      <c r="AP32" s="60"/>
      <c r="AQ32" s="64" t="s">
        <v>15</v>
      </c>
      <c r="AR32" s="65">
        <f t="shared" si="10"/>
        <v>41349</v>
      </c>
      <c r="AS32" s="65"/>
      <c r="AT32" s="65">
        <f>AR32+(AM200-AL200)</f>
        <v>41356</v>
      </c>
      <c r="AU32" s="66"/>
      <c r="AV32" s="67">
        <f t="shared" si="9"/>
        <v>7</v>
      </c>
      <c r="AZ32" t="s">
        <v>0</v>
      </c>
    </row>
    <row r="33" spans="1:48" ht="15">
      <c r="A33" s="69">
        <v>4</v>
      </c>
      <c r="B33" s="60" t="s">
        <v>84</v>
      </c>
      <c r="C33" s="60"/>
      <c r="D33" s="60"/>
      <c r="E33" s="60"/>
      <c r="F33" s="60"/>
      <c r="G33" s="60"/>
      <c r="H33" s="60"/>
      <c r="I33" s="60"/>
      <c r="J33" s="60"/>
      <c r="K33" s="61"/>
      <c r="L33" s="61"/>
      <c r="M33" s="61">
        <f t="shared" si="5"/>
        <v>41309</v>
      </c>
      <c r="N33" s="60">
        <f>$D$25</f>
        <v>2</v>
      </c>
      <c r="O33" s="60">
        <f t="shared" si="0"/>
        <v>0</v>
      </c>
      <c r="P33" s="60">
        <f>SUM($N$5:N33)-SUM($O$5:O33)</f>
        <v>40</v>
      </c>
      <c r="Q33" s="62">
        <f t="shared" si="1"/>
        <v>-34.416666666666664</v>
      </c>
      <c r="R33" s="62">
        <f>SUM($Q$3:R$3)-$P33</f>
        <v>-28.833333333333336</v>
      </c>
      <c r="S33" s="62">
        <f>SUM($Q$3:S$3)-$P33</f>
        <v>-23.25</v>
      </c>
      <c r="T33" s="62">
        <f>SUM($Q$3:T$3)-$P33</f>
        <v>-17.666666666666668</v>
      </c>
      <c r="U33" s="62">
        <f>SUM($Q$3:U$3)-$P33</f>
        <v>-12.083333333333336</v>
      </c>
      <c r="V33" s="62">
        <f>SUM($Q$3:V$3)-$P33</f>
        <v>-6.5</v>
      </c>
      <c r="W33" s="62">
        <f>SUM($Q$3:W$3)-$P33</f>
        <v>-0.9166666666666643</v>
      </c>
      <c r="X33" s="62">
        <f>SUM($Q$3:X$3)-$P33</f>
        <v>4.666666666666671</v>
      </c>
      <c r="Y33" s="62">
        <f>SUM($Q$3:Y$3)-$P33</f>
        <v>10.250000000000007</v>
      </c>
      <c r="Z33" s="62">
        <f>SUM($Q$3:Z$3)-$P33</f>
        <v>15.833333333333343</v>
      </c>
      <c r="AA33" s="62">
        <f>SUM($Q$3:AA$3)-$P33</f>
        <v>21.333333333333343</v>
      </c>
      <c r="AB33" s="60"/>
      <c r="AC33" s="63">
        <f t="shared" si="3"/>
        <v>41309</v>
      </c>
      <c r="AD33" s="60">
        <f t="shared" si="4"/>
        <v>40</v>
      </c>
      <c r="AE33" s="62">
        <f t="shared" si="2"/>
        <v>-27.89666666666667</v>
      </c>
      <c r="AF33" s="62">
        <f>SUM($AE$3:AF$3)-$P33</f>
        <v>-17.726666666666667</v>
      </c>
      <c r="AG33" s="62">
        <f>SUM($AE$3:AG$3)-$P33</f>
        <v>-5.856666666666669</v>
      </c>
      <c r="AH33" s="62">
        <f>SUM($AE$3:AH$3)-$P33</f>
        <v>3.546666666666667</v>
      </c>
      <c r="AI33" s="62">
        <f>SUM($AE$3:AI$3)-$P33</f>
        <v>15.81666666666667</v>
      </c>
      <c r="AJ33" s="62">
        <f>SUM($AE$3:AJ$3)-$P33</f>
        <v>29.686666666666667</v>
      </c>
      <c r="AK33" s="62">
        <f>SUM($AE$3:AK$3)-$P33</f>
        <v>43.35666666666667</v>
      </c>
      <c r="AL33" s="62">
        <f>SUM($AE$3:AL$3)-$P33</f>
        <v>54.126666666666665</v>
      </c>
      <c r="AM33" s="62">
        <f>SUM($AE$3:AM$3)-$P33</f>
        <v>65.39666666666666</v>
      </c>
      <c r="AN33" s="62">
        <f>SUM($AE$3:AN$3)-$P33</f>
        <v>76.96666666666667</v>
      </c>
      <c r="AO33" s="62">
        <f>SUM($AE$3:AO$3)-$P33</f>
        <v>82.46666666666667</v>
      </c>
      <c r="AP33" s="60"/>
      <c r="AQ33" s="64" t="s">
        <v>16</v>
      </c>
      <c r="AR33" s="65">
        <f t="shared" si="10"/>
        <v>41356</v>
      </c>
      <c r="AS33" s="65"/>
      <c r="AT33" s="65">
        <f>AR33+(AN200-AM200)</f>
        <v>41364</v>
      </c>
      <c r="AU33" s="66"/>
      <c r="AV33" s="67">
        <f t="shared" si="9"/>
        <v>8</v>
      </c>
    </row>
    <row r="34" spans="1:48" ht="15">
      <c r="A34" s="69">
        <v>5</v>
      </c>
      <c r="B34" s="60" t="s">
        <v>85</v>
      </c>
      <c r="C34" s="60"/>
      <c r="D34" s="60"/>
      <c r="E34" s="60"/>
      <c r="F34" s="60"/>
      <c r="G34" s="60"/>
      <c r="H34" s="60"/>
      <c r="I34" s="60"/>
      <c r="J34" s="60"/>
      <c r="K34" s="61"/>
      <c r="L34" s="61"/>
      <c r="M34" s="61">
        <f t="shared" si="5"/>
        <v>41310</v>
      </c>
      <c r="N34" s="60">
        <f>$E$25</f>
        <v>2</v>
      </c>
      <c r="O34" s="60">
        <f t="shared" si="0"/>
        <v>0</v>
      </c>
      <c r="P34" s="60">
        <f>SUM($N$5:N34)-SUM($O$5:O34)</f>
        <v>42</v>
      </c>
      <c r="Q34" s="62">
        <f t="shared" si="1"/>
        <v>-36.416666666666664</v>
      </c>
      <c r="R34" s="62">
        <f>SUM($Q$3:R$3)-$P34</f>
        <v>-30.833333333333336</v>
      </c>
      <c r="S34" s="62">
        <f>SUM($Q$3:S$3)-$P34</f>
        <v>-25.25</v>
      </c>
      <c r="T34" s="62">
        <f>SUM($Q$3:T$3)-$P34</f>
        <v>-19.666666666666668</v>
      </c>
      <c r="U34" s="62">
        <f>SUM($Q$3:U$3)-$P34</f>
        <v>-14.083333333333336</v>
      </c>
      <c r="V34" s="62">
        <f>SUM($Q$3:V$3)-$P34</f>
        <v>-8.5</v>
      </c>
      <c r="W34" s="62">
        <f>SUM($Q$3:W$3)-$P34</f>
        <v>-2.9166666666666643</v>
      </c>
      <c r="X34" s="62">
        <f>SUM($Q$3:X$3)-$P34</f>
        <v>2.6666666666666714</v>
      </c>
      <c r="Y34" s="62">
        <f>SUM($Q$3:Y$3)-$P34</f>
        <v>8.250000000000007</v>
      </c>
      <c r="Z34" s="62">
        <f>SUM($Q$3:Z$3)-$P34</f>
        <v>13.833333333333343</v>
      </c>
      <c r="AA34" s="62">
        <f>SUM($Q$3:AA$3)-$P34</f>
        <v>19.333333333333343</v>
      </c>
      <c r="AB34" s="60"/>
      <c r="AC34" s="63">
        <f t="shared" si="3"/>
        <v>41310</v>
      </c>
      <c r="AD34" s="60">
        <f t="shared" si="4"/>
        <v>42</v>
      </c>
      <c r="AE34" s="62">
        <f t="shared" si="2"/>
        <v>-29.89666666666667</v>
      </c>
      <c r="AF34" s="62">
        <f>SUM($AE$3:AF$3)-$P34</f>
        <v>-19.726666666666667</v>
      </c>
      <c r="AG34" s="62">
        <f>SUM($AE$3:AG$3)-$P34</f>
        <v>-7.856666666666669</v>
      </c>
      <c r="AH34" s="62">
        <f>SUM($AE$3:AH$3)-$P34</f>
        <v>1.5466666666666669</v>
      </c>
      <c r="AI34" s="62">
        <f>SUM($AE$3:AI$3)-$P34</f>
        <v>13.81666666666667</v>
      </c>
      <c r="AJ34" s="62">
        <f>SUM($AE$3:AJ$3)-$P34</f>
        <v>27.686666666666667</v>
      </c>
      <c r="AK34" s="62">
        <f>SUM($AE$3:AK$3)-$P34</f>
        <v>41.35666666666667</v>
      </c>
      <c r="AL34" s="62">
        <f>SUM($AE$3:AL$3)-$P34</f>
        <v>52.126666666666665</v>
      </c>
      <c r="AM34" s="62">
        <f>SUM($AE$3:AM$3)-$P34</f>
        <v>63.39666666666666</v>
      </c>
      <c r="AN34" s="62">
        <f>SUM($AE$3:AN$3)-$P34</f>
        <v>74.96666666666667</v>
      </c>
      <c r="AO34" s="62">
        <f>SUM($AE$3:AO$3)-$P34</f>
        <v>80.46666666666667</v>
      </c>
      <c r="AP34" s="60"/>
      <c r="AQ34" s="64" t="s">
        <v>91</v>
      </c>
      <c r="AR34" s="65">
        <f>AT33</f>
        <v>41364</v>
      </c>
      <c r="AS34" s="66"/>
      <c r="AT34" s="65">
        <f>AR34+(AO200-AN200)</f>
        <v>41367</v>
      </c>
      <c r="AU34" s="70"/>
      <c r="AV34" s="67">
        <f t="shared" si="9"/>
        <v>3</v>
      </c>
    </row>
    <row r="35" spans="1:48" ht="15">
      <c r="A35" s="69">
        <v>6</v>
      </c>
      <c r="B35" s="60" t="s">
        <v>86</v>
      </c>
      <c r="C35" s="60"/>
      <c r="D35" s="60"/>
      <c r="E35" s="60"/>
      <c r="F35" s="60"/>
      <c r="G35" s="60"/>
      <c r="H35" s="60"/>
      <c r="I35" s="60"/>
      <c r="J35" s="60"/>
      <c r="K35" s="61"/>
      <c r="L35" s="61"/>
      <c r="M35" s="61">
        <f t="shared" si="5"/>
        <v>41311</v>
      </c>
      <c r="N35" s="60">
        <f>$F$25</f>
        <v>2</v>
      </c>
      <c r="O35" s="60">
        <f t="shared" si="0"/>
        <v>0</v>
      </c>
      <c r="P35" s="60">
        <f>SUM($N$5:N35)-SUM($O$5:O35)</f>
        <v>44</v>
      </c>
      <c r="Q35" s="62">
        <f t="shared" si="1"/>
        <v>-38.416666666666664</v>
      </c>
      <c r="R35" s="62">
        <f>SUM($Q$3:R$3)-$P35</f>
        <v>-32.833333333333336</v>
      </c>
      <c r="S35" s="62">
        <f>SUM($Q$3:S$3)-$P35</f>
        <v>-27.25</v>
      </c>
      <c r="T35" s="62">
        <f>SUM($Q$3:T$3)-$P35</f>
        <v>-21.666666666666668</v>
      </c>
      <c r="U35" s="62">
        <f>SUM($Q$3:U$3)-$P35</f>
        <v>-16.083333333333336</v>
      </c>
      <c r="V35" s="62">
        <f>SUM($Q$3:V$3)-$P35</f>
        <v>-10.5</v>
      </c>
      <c r="W35" s="62">
        <f>SUM($Q$3:W$3)-$P35</f>
        <v>-4.916666666666664</v>
      </c>
      <c r="X35" s="62">
        <f>SUM($Q$3:X$3)-$P35</f>
        <v>0.6666666666666714</v>
      </c>
      <c r="Y35" s="62">
        <f>SUM($Q$3:Y$3)-$P35</f>
        <v>6.250000000000007</v>
      </c>
      <c r="Z35" s="62">
        <f>SUM($Q$3:Z$3)-$P35</f>
        <v>11.833333333333343</v>
      </c>
      <c r="AA35" s="62">
        <f>SUM($Q$3:AA$3)-$P35</f>
        <v>17.333333333333343</v>
      </c>
      <c r="AB35" s="60"/>
      <c r="AC35" s="63">
        <f t="shared" si="3"/>
        <v>41311</v>
      </c>
      <c r="AD35" s="60">
        <f t="shared" si="4"/>
        <v>44</v>
      </c>
      <c r="AE35" s="62">
        <f t="shared" si="2"/>
        <v>-31.89666666666667</v>
      </c>
      <c r="AF35" s="62">
        <f>SUM($AE$3:AF$3)-$P35</f>
        <v>-21.726666666666667</v>
      </c>
      <c r="AG35" s="62">
        <f>SUM($AE$3:AG$3)-$P35</f>
        <v>-9.85666666666667</v>
      </c>
      <c r="AH35" s="62">
        <f>SUM($AE$3:AH$3)-$P35</f>
        <v>-0.45333333333333314</v>
      </c>
      <c r="AI35" s="62">
        <f>SUM($AE$3:AI$3)-$P35</f>
        <v>11.81666666666667</v>
      </c>
      <c r="AJ35" s="62">
        <f>SUM($AE$3:AJ$3)-$P35</f>
        <v>25.686666666666667</v>
      </c>
      <c r="AK35" s="62">
        <f>SUM($AE$3:AK$3)-$P35</f>
        <v>39.35666666666667</v>
      </c>
      <c r="AL35" s="62">
        <f>SUM($AE$3:AL$3)-$P35</f>
        <v>50.126666666666665</v>
      </c>
      <c r="AM35" s="62">
        <f>SUM($AE$3:AM$3)-$P35</f>
        <v>61.39666666666666</v>
      </c>
      <c r="AN35" s="62">
        <f>SUM($AE$3:AN$3)-$P35</f>
        <v>72.96666666666667</v>
      </c>
      <c r="AO35" s="62">
        <f>SUM($AE$3:AO$3)-$P35</f>
        <v>78.46666666666667</v>
      </c>
      <c r="AP35" s="60"/>
      <c r="AQ35" s="71" t="s">
        <v>58</v>
      </c>
      <c r="AR35" s="72"/>
      <c r="AS35" s="72"/>
      <c r="AT35" s="73">
        <f>SUM(AE3:AO3)</f>
        <v>122.46666666666667</v>
      </c>
      <c r="AU35" s="74">
        <f>IF(FIXED(AT35,0)=FIXED('Part 1 Study Hours'!O37,0),"","check")</f>
      </c>
      <c r="AV35" s="75"/>
    </row>
    <row r="36" spans="1:48" ht="15">
      <c r="A36" s="69">
        <v>7</v>
      </c>
      <c r="B36" s="60" t="s">
        <v>87</v>
      </c>
      <c r="C36" s="60"/>
      <c r="D36" s="60"/>
      <c r="E36" s="60"/>
      <c r="F36" s="60"/>
      <c r="G36" s="60"/>
      <c r="H36" s="60"/>
      <c r="I36" s="60"/>
      <c r="J36" s="60"/>
      <c r="K36" s="61"/>
      <c r="L36" s="61"/>
      <c r="M36" s="61">
        <f t="shared" si="5"/>
        <v>41312</v>
      </c>
      <c r="N36" s="60">
        <f>$G$25</f>
        <v>2</v>
      </c>
      <c r="O36" s="60">
        <f t="shared" si="0"/>
        <v>0</v>
      </c>
      <c r="P36" s="60">
        <f>SUM($N$5:N36)-SUM($O$5:O36)</f>
        <v>46</v>
      </c>
      <c r="Q36" s="62">
        <f t="shared" si="1"/>
        <v>-40.416666666666664</v>
      </c>
      <c r="R36" s="62">
        <f>SUM($Q$3:R$3)-$P36</f>
        <v>-34.833333333333336</v>
      </c>
      <c r="S36" s="62">
        <f>SUM($Q$3:S$3)-$P36</f>
        <v>-29.25</v>
      </c>
      <c r="T36" s="62">
        <f>SUM($Q$3:T$3)-$P36</f>
        <v>-23.666666666666668</v>
      </c>
      <c r="U36" s="62">
        <f>SUM($Q$3:U$3)-$P36</f>
        <v>-18.083333333333336</v>
      </c>
      <c r="V36" s="62">
        <f>SUM($Q$3:V$3)-$P36</f>
        <v>-12.5</v>
      </c>
      <c r="W36" s="62">
        <f>SUM($Q$3:W$3)-$P36</f>
        <v>-6.916666666666664</v>
      </c>
      <c r="X36" s="62">
        <f>SUM($Q$3:X$3)-$P36</f>
        <v>-1.3333333333333286</v>
      </c>
      <c r="Y36" s="62">
        <f>SUM($Q$3:Y$3)-$P36</f>
        <v>4.250000000000007</v>
      </c>
      <c r="Z36" s="62">
        <f>SUM($Q$3:Z$3)-$P36</f>
        <v>9.833333333333343</v>
      </c>
      <c r="AA36" s="62">
        <f>SUM($Q$3:AA$3)-$P36</f>
        <v>15.333333333333343</v>
      </c>
      <c r="AB36" s="60"/>
      <c r="AC36" s="63">
        <f t="shared" si="3"/>
        <v>41312</v>
      </c>
      <c r="AD36" s="60">
        <f t="shared" si="4"/>
        <v>46</v>
      </c>
      <c r="AE36" s="62">
        <f t="shared" si="2"/>
        <v>-33.89666666666667</v>
      </c>
      <c r="AF36" s="62">
        <f>SUM($AE$3:AF$3)-$P36</f>
        <v>-23.726666666666667</v>
      </c>
      <c r="AG36" s="62">
        <f>SUM($AE$3:AG$3)-$P36</f>
        <v>-11.85666666666667</v>
      </c>
      <c r="AH36" s="62">
        <f>SUM($AE$3:AH$3)-$P36</f>
        <v>-2.453333333333333</v>
      </c>
      <c r="AI36" s="62">
        <f>SUM($AE$3:AI$3)-$P36</f>
        <v>9.81666666666667</v>
      </c>
      <c r="AJ36" s="62">
        <f>SUM($AE$3:AJ$3)-$P36</f>
        <v>23.686666666666667</v>
      </c>
      <c r="AK36" s="62">
        <f>SUM($AE$3:AK$3)-$P36</f>
        <v>37.35666666666667</v>
      </c>
      <c r="AL36" s="62">
        <f>SUM($AE$3:AL$3)-$P36</f>
        <v>48.126666666666665</v>
      </c>
      <c r="AM36" s="62">
        <f>SUM($AE$3:AM$3)-$P36</f>
        <v>59.39666666666666</v>
      </c>
      <c r="AN36" s="62">
        <f>SUM($AE$3:AN$3)-$P36</f>
        <v>70.96666666666667</v>
      </c>
      <c r="AO36" s="62">
        <f>SUM($AE$3:AO$3)-$P36</f>
        <v>76.46666666666667</v>
      </c>
      <c r="AP36" s="60"/>
      <c r="AQ36" s="76" t="s">
        <v>70</v>
      </c>
      <c r="AR36" s="77"/>
      <c r="AS36" s="77"/>
      <c r="AT36" s="78"/>
      <c r="AU36" s="66"/>
      <c r="AV36" s="67"/>
    </row>
    <row r="37" spans="1:48" ht="15">
      <c r="A37" s="69">
        <v>8</v>
      </c>
      <c r="B37" s="60" t="s">
        <v>88</v>
      </c>
      <c r="C37" s="60"/>
      <c r="D37" s="60"/>
      <c r="E37" s="60"/>
      <c r="F37" s="60"/>
      <c r="G37" s="60"/>
      <c r="H37" s="60"/>
      <c r="I37" s="60"/>
      <c r="J37" s="60"/>
      <c r="K37" s="61"/>
      <c r="L37" s="61"/>
      <c r="M37" s="61">
        <f t="shared" si="5"/>
        <v>41313</v>
      </c>
      <c r="N37" s="60">
        <f>$H$25</f>
        <v>0</v>
      </c>
      <c r="O37" s="60">
        <f aca="true" t="shared" si="11" ref="O37:O68">_xlfn.IFERROR(VLOOKUP($M37,$K$5:$N$26,4,FALSE),0)</f>
        <v>0</v>
      </c>
      <c r="P37" s="60">
        <f>SUM($N$5:N37)-SUM($O$5:O37)</f>
        <v>46</v>
      </c>
      <c r="Q37" s="62">
        <f aca="true" t="shared" si="12" ref="Q37:Q67">$Q$3-$P37</f>
        <v>-40.416666666666664</v>
      </c>
      <c r="R37" s="62">
        <f>SUM($Q$3:R$3)-$P37</f>
        <v>-34.833333333333336</v>
      </c>
      <c r="S37" s="62">
        <f>SUM($Q$3:S$3)-$P37</f>
        <v>-29.25</v>
      </c>
      <c r="T37" s="62">
        <f>SUM($Q$3:T$3)-$P37</f>
        <v>-23.666666666666668</v>
      </c>
      <c r="U37" s="62">
        <f>SUM($Q$3:U$3)-$P37</f>
        <v>-18.083333333333336</v>
      </c>
      <c r="V37" s="62">
        <f>SUM($Q$3:V$3)-$P37</f>
        <v>-12.5</v>
      </c>
      <c r="W37" s="62">
        <f>SUM($Q$3:W$3)-$P37</f>
        <v>-6.916666666666664</v>
      </c>
      <c r="X37" s="62">
        <f>SUM($Q$3:X$3)-$P37</f>
        <v>-1.3333333333333286</v>
      </c>
      <c r="Y37" s="62">
        <f>SUM($Q$3:Y$3)-$P37</f>
        <v>4.250000000000007</v>
      </c>
      <c r="Z37" s="62">
        <f>SUM($Q$3:Z$3)-$P37</f>
        <v>9.833333333333343</v>
      </c>
      <c r="AA37" s="62">
        <f>SUM($Q$3:AA$3)-$P37</f>
        <v>15.333333333333343</v>
      </c>
      <c r="AB37" s="60"/>
      <c r="AC37" s="63">
        <f t="shared" si="3"/>
        <v>41313</v>
      </c>
      <c r="AD37" s="60">
        <f t="shared" si="4"/>
        <v>46</v>
      </c>
      <c r="AE37" s="62">
        <f aca="true" t="shared" si="13" ref="AE37:AE67">$AE$3-$P37</f>
        <v>-33.89666666666667</v>
      </c>
      <c r="AF37" s="62">
        <f>SUM($AE$3:AF$3)-$P37</f>
        <v>-23.726666666666667</v>
      </c>
      <c r="AG37" s="62">
        <f>SUM($AE$3:AG$3)-$P37</f>
        <v>-11.85666666666667</v>
      </c>
      <c r="AH37" s="62">
        <f>SUM($AE$3:AH$3)-$P37</f>
        <v>-2.453333333333333</v>
      </c>
      <c r="AI37" s="62">
        <f>SUM($AE$3:AI$3)-$P37</f>
        <v>9.81666666666667</v>
      </c>
      <c r="AJ37" s="62">
        <f>SUM($AE$3:AJ$3)-$P37</f>
        <v>23.686666666666667</v>
      </c>
      <c r="AK37" s="62">
        <f>SUM($AE$3:AK$3)-$P37</f>
        <v>37.35666666666667</v>
      </c>
      <c r="AL37" s="62">
        <f>SUM($AE$3:AL$3)-$P37</f>
        <v>48.126666666666665</v>
      </c>
      <c r="AM37" s="62">
        <f>SUM($AE$3:AM$3)-$P37</f>
        <v>59.39666666666666</v>
      </c>
      <c r="AN37" s="62">
        <f>SUM($AE$3:AN$3)-$P37</f>
        <v>70.96666666666667</v>
      </c>
      <c r="AO37" s="62">
        <f>SUM($AE$3:AO$3)-$P37</f>
        <v>76.46666666666667</v>
      </c>
      <c r="AP37" s="60"/>
      <c r="AQ37" s="76" t="s">
        <v>59</v>
      </c>
      <c r="AR37" s="77"/>
      <c r="AS37" s="77"/>
      <c r="AT37" s="66"/>
      <c r="AU37" s="79">
        <f>IF(FIXED(AV37,0)=FIXED(AN200,0),"","!!")</f>
      </c>
      <c r="AV37" s="80">
        <f>AT33-AR24</f>
        <v>83</v>
      </c>
    </row>
    <row r="38" spans="1:48" ht="15">
      <c r="A38" s="69">
        <v>9</v>
      </c>
      <c r="B38" s="60" t="s">
        <v>89</v>
      </c>
      <c r="C38" s="60"/>
      <c r="D38" s="60"/>
      <c r="E38" s="60"/>
      <c r="F38" s="60"/>
      <c r="G38" s="60"/>
      <c r="H38" s="60"/>
      <c r="I38" s="60"/>
      <c r="J38" s="60"/>
      <c r="K38" s="61"/>
      <c r="L38" s="61"/>
      <c r="M38" s="61">
        <f t="shared" si="5"/>
        <v>41314</v>
      </c>
      <c r="N38" s="60">
        <f>$H$25</f>
        <v>0</v>
      </c>
      <c r="O38" s="60">
        <f t="shared" si="11"/>
        <v>0</v>
      </c>
      <c r="P38" s="60">
        <f>SUM($N$5:N38)-SUM($O$5:O38)</f>
        <v>46</v>
      </c>
      <c r="Q38" s="62">
        <f t="shared" si="12"/>
        <v>-40.416666666666664</v>
      </c>
      <c r="R38" s="62">
        <f>SUM($Q$3:R$3)-$P38</f>
        <v>-34.833333333333336</v>
      </c>
      <c r="S38" s="62">
        <f>SUM($Q$3:S$3)-$P38</f>
        <v>-29.25</v>
      </c>
      <c r="T38" s="62">
        <f>SUM($Q$3:T$3)-$P38</f>
        <v>-23.666666666666668</v>
      </c>
      <c r="U38" s="62">
        <f>SUM($Q$3:U$3)-$P38</f>
        <v>-18.083333333333336</v>
      </c>
      <c r="V38" s="62">
        <f>SUM($Q$3:V$3)-$P38</f>
        <v>-12.5</v>
      </c>
      <c r="W38" s="62">
        <f>SUM($Q$3:W$3)-$P38</f>
        <v>-6.916666666666664</v>
      </c>
      <c r="X38" s="62">
        <f>SUM($Q$3:X$3)-$P38</f>
        <v>-1.3333333333333286</v>
      </c>
      <c r="Y38" s="62">
        <f>SUM($Q$3:Y$3)-$P38</f>
        <v>4.250000000000007</v>
      </c>
      <c r="Z38" s="62">
        <f>SUM($Q$3:Z$3)-$P38</f>
        <v>9.833333333333343</v>
      </c>
      <c r="AA38" s="62">
        <f>SUM($Q$3:AA$3)-$P38</f>
        <v>15.333333333333343</v>
      </c>
      <c r="AB38" s="60"/>
      <c r="AC38" s="63">
        <f t="shared" si="3"/>
        <v>41314</v>
      </c>
      <c r="AD38" s="60">
        <f t="shared" si="4"/>
        <v>46</v>
      </c>
      <c r="AE38" s="62">
        <f t="shared" si="13"/>
        <v>-33.89666666666667</v>
      </c>
      <c r="AF38" s="62">
        <f>SUM($AE$3:AF$3)-$P38</f>
        <v>-23.726666666666667</v>
      </c>
      <c r="AG38" s="62">
        <f>SUM($AE$3:AG$3)-$P38</f>
        <v>-11.85666666666667</v>
      </c>
      <c r="AH38" s="62">
        <f>SUM($AE$3:AH$3)-$P38</f>
        <v>-2.453333333333333</v>
      </c>
      <c r="AI38" s="62">
        <f>SUM($AE$3:AI$3)-$P38</f>
        <v>9.81666666666667</v>
      </c>
      <c r="AJ38" s="62">
        <f>SUM($AE$3:AJ$3)-$P38</f>
        <v>23.686666666666667</v>
      </c>
      <c r="AK38" s="62">
        <f>SUM($AE$3:AK$3)-$P38</f>
        <v>37.35666666666667</v>
      </c>
      <c r="AL38" s="62">
        <f>SUM($AE$3:AL$3)-$P38</f>
        <v>48.126666666666665</v>
      </c>
      <c r="AM38" s="62">
        <f>SUM($AE$3:AM$3)-$P38</f>
        <v>59.39666666666666</v>
      </c>
      <c r="AN38" s="62">
        <f>SUM($AE$3:AN$3)-$P38</f>
        <v>70.96666666666667</v>
      </c>
      <c r="AO38" s="62">
        <f>SUM($AE$3:AO$3)-$P38</f>
        <v>76.46666666666667</v>
      </c>
      <c r="AP38" s="60"/>
      <c r="AQ38" s="76" t="s">
        <v>62</v>
      </c>
      <c r="AR38" s="77"/>
      <c r="AS38" s="77"/>
      <c r="AT38" s="66"/>
      <c r="AU38" s="66"/>
      <c r="AV38" s="81">
        <f>AV37/7</f>
        <v>11.857142857142858</v>
      </c>
    </row>
    <row r="39" spans="1:48" ht="15">
      <c r="A39" s="69">
        <v>10</v>
      </c>
      <c r="B39" s="60" t="s">
        <v>90</v>
      </c>
      <c r="C39" s="60"/>
      <c r="D39" s="60"/>
      <c r="E39" s="60"/>
      <c r="F39" s="60"/>
      <c r="G39" s="60"/>
      <c r="H39" s="60"/>
      <c r="I39" s="60"/>
      <c r="J39" s="60"/>
      <c r="K39" s="61"/>
      <c r="L39" s="61"/>
      <c r="M39" s="61">
        <f t="shared" si="5"/>
        <v>41315</v>
      </c>
      <c r="N39" s="60">
        <f>$C$25</f>
        <v>2</v>
      </c>
      <c r="O39" s="60">
        <f t="shared" si="11"/>
        <v>0</v>
      </c>
      <c r="P39" s="60">
        <f>SUM($N$5:N39)-SUM($O$5:O39)</f>
        <v>48</v>
      </c>
      <c r="Q39" s="62">
        <f t="shared" si="12"/>
        <v>-42.416666666666664</v>
      </c>
      <c r="R39" s="62">
        <f>SUM($Q$3:R$3)-$P39</f>
        <v>-36.833333333333336</v>
      </c>
      <c r="S39" s="62">
        <f>SUM($Q$3:S$3)-$P39</f>
        <v>-31.25</v>
      </c>
      <c r="T39" s="62">
        <f>SUM($Q$3:T$3)-$P39</f>
        <v>-25.666666666666668</v>
      </c>
      <c r="U39" s="62">
        <f>SUM($Q$3:U$3)-$P39</f>
        <v>-20.083333333333336</v>
      </c>
      <c r="V39" s="62">
        <f>SUM($Q$3:V$3)-$P39</f>
        <v>-14.5</v>
      </c>
      <c r="W39" s="62">
        <f>SUM($Q$3:W$3)-$P39</f>
        <v>-8.916666666666664</v>
      </c>
      <c r="X39" s="62">
        <f>SUM($Q$3:X$3)-$P39</f>
        <v>-3.3333333333333286</v>
      </c>
      <c r="Y39" s="62">
        <f>SUM($Q$3:Y$3)-$P39</f>
        <v>2.250000000000007</v>
      </c>
      <c r="Z39" s="62">
        <f>SUM($Q$3:Z$3)-$P39</f>
        <v>7.833333333333343</v>
      </c>
      <c r="AA39" s="62">
        <f>SUM($Q$3:AA$3)-$P39</f>
        <v>13.333333333333343</v>
      </c>
      <c r="AB39" s="60"/>
      <c r="AC39" s="63">
        <f t="shared" si="3"/>
        <v>41315</v>
      </c>
      <c r="AD39" s="60">
        <f t="shared" si="4"/>
        <v>48</v>
      </c>
      <c r="AE39" s="62">
        <f t="shared" si="13"/>
        <v>-35.89666666666667</v>
      </c>
      <c r="AF39" s="62">
        <f>SUM($AE$3:AF$3)-$P39</f>
        <v>-25.726666666666667</v>
      </c>
      <c r="AG39" s="62">
        <f>SUM($AE$3:AG$3)-$P39</f>
        <v>-13.85666666666667</v>
      </c>
      <c r="AH39" s="62">
        <f>SUM($AE$3:AH$3)-$P39</f>
        <v>-4.453333333333333</v>
      </c>
      <c r="AI39" s="62">
        <f>SUM($AE$3:AI$3)-$P39</f>
        <v>7.81666666666667</v>
      </c>
      <c r="AJ39" s="62">
        <f>SUM($AE$3:AJ$3)-$P39</f>
        <v>21.686666666666667</v>
      </c>
      <c r="AK39" s="62">
        <f>SUM($AE$3:AK$3)-$P39</f>
        <v>35.35666666666667</v>
      </c>
      <c r="AL39" s="62">
        <f>SUM($AE$3:AL$3)-$P39</f>
        <v>46.126666666666665</v>
      </c>
      <c r="AM39" s="62">
        <f>SUM($AE$3:AM$3)-$P39</f>
        <v>57.39666666666666</v>
      </c>
      <c r="AN39" s="62">
        <f>SUM($AE$3:AN$3)-$P39</f>
        <v>68.96666666666667</v>
      </c>
      <c r="AO39" s="62">
        <f>SUM($AE$3:AO$3)-$P39</f>
        <v>74.46666666666667</v>
      </c>
      <c r="AP39" s="60"/>
      <c r="AQ39" s="82" t="s">
        <v>60</v>
      </c>
      <c r="AR39" s="83"/>
      <c r="AS39" s="83"/>
      <c r="AT39" s="70"/>
      <c r="AU39" s="70"/>
      <c r="AV39" s="84">
        <f>AV37/30.5</f>
        <v>2.721311475409836</v>
      </c>
    </row>
    <row r="40" spans="1:48" ht="15">
      <c r="A40" s="115" t="s">
        <v>99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 t="e">
        <f>#REF!+1</f>
        <v>#REF!</v>
      </c>
      <c r="N40" s="115">
        <f>$E$25</f>
        <v>2</v>
      </c>
      <c r="O40" s="115">
        <f t="shared" si="11"/>
        <v>0</v>
      </c>
      <c r="P40" s="115">
        <f>SUM($N$5:N40)-SUM($O$5:O40)</f>
        <v>50</v>
      </c>
      <c r="Q40" s="115">
        <f t="shared" si="12"/>
        <v>-44.416666666666664</v>
      </c>
      <c r="R40" s="115">
        <f>SUM($Q$3:R$3)-$P40</f>
        <v>-38.833333333333336</v>
      </c>
      <c r="S40" s="115">
        <f>SUM($Q$3:S$3)-$P40</f>
        <v>-33.25</v>
      </c>
      <c r="T40" s="115">
        <f>SUM($Q$3:T$3)-$P40</f>
        <v>-27.666666666666668</v>
      </c>
      <c r="U40" s="115">
        <f>SUM($Q$3:U$3)-$P40</f>
        <v>-22.083333333333336</v>
      </c>
      <c r="V40" s="115">
        <f>SUM($Q$3:V$3)-$P40</f>
        <v>-16.5</v>
      </c>
      <c r="W40" s="115">
        <f>SUM($Q$3:W$3)-$P40</f>
        <v>-10.916666666666664</v>
      </c>
      <c r="X40" s="115">
        <f>SUM($Q$3:X$3)-$P40</f>
        <v>-5.333333333333329</v>
      </c>
      <c r="Y40" s="115">
        <f>SUM($Q$3:Y$3)-$P40</f>
        <v>0.2500000000000071</v>
      </c>
      <c r="Z40" s="115">
        <f>SUM($Q$3:Z$3)-$P40</f>
        <v>5.833333333333343</v>
      </c>
      <c r="AA40" s="115">
        <f>SUM($Q$3:AA$3)-$P40</f>
        <v>11.333333333333343</v>
      </c>
      <c r="AB40" s="115"/>
      <c r="AC40" s="115" t="e">
        <f t="shared" si="3"/>
        <v>#REF!</v>
      </c>
      <c r="AD40" s="115">
        <f t="shared" si="4"/>
        <v>50</v>
      </c>
      <c r="AE40" s="115">
        <f t="shared" si="13"/>
        <v>-37.89666666666667</v>
      </c>
      <c r="AF40" s="115">
        <f>SUM($AE$3:AF$3)-$P40</f>
        <v>-27.726666666666667</v>
      </c>
      <c r="AG40" s="115">
        <f>SUM($AE$3:AG$3)-$P40</f>
        <v>-15.85666666666667</v>
      </c>
      <c r="AH40" s="115">
        <f>SUM($AE$3:AH$3)-$P40</f>
        <v>-6.453333333333333</v>
      </c>
      <c r="AI40" s="115">
        <f>SUM($AE$3:AI$3)-$P40</f>
        <v>5.81666666666667</v>
      </c>
      <c r="AJ40" s="115">
        <f>SUM($AE$3:AJ$3)-$P40</f>
        <v>19.686666666666667</v>
      </c>
      <c r="AK40" s="115">
        <f>SUM($AE$3:AK$3)-$P40</f>
        <v>33.35666666666667</v>
      </c>
      <c r="AL40" s="115">
        <f>SUM($AE$3:AL$3)-$P40</f>
        <v>44.126666666666665</v>
      </c>
      <c r="AM40" s="115">
        <f>SUM($AE$3:AM$3)-$P40</f>
        <v>55.39666666666666</v>
      </c>
      <c r="AN40" s="115">
        <f>SUM($AE$3:AN$3)-$P40</f>
        <v>66.96666666666667</v>
      </c>
      <c r="AO40" s="115">
        <f>SUM($AE$3:AO$3)-$P40</f>
        <v>72.46666666666667</v>
      </c>
      <c r="AP40" s="115"/>
      <c r="AQ40" s="115"/>
      <c r="AR40" s="115"/>
      <c r="AS40" s="115"/>
      <c r="AT40" s="115"/>
      <c r="AU40" s="115"/>
      <c r="AV40" s="115"/>
    </row>
    <row r="41" spans="11:41" ht="15">
      <c r="K41" s="47"/>
      <c r="L41" s="47"/>
      <c r="M41" s="26" t="e">
        <f t="shared" si="5"/>
        <v>#REF!</v>
      </c>
      <c r="N41" s="9">
        <f>$F$25</f>
        <v>2</v>
      </c>
      <c r="O41" s="9">
        <f t="shared" si="11"/>
        <v>0</v>
      </c>
      <c r="P41" s="9">
        <f>SUM($N$5:N41)-SUM($O$5:O41)</f>
        <v>52</v>
      </c>
      <c r="Q41" s="25">
        <f t="shared" si="12"/>
        <v>-46.416666666666664</v>
      </c>
      <c r="R41" s="25">
        <f>SUM($Q$3:R$3)-$P41</f>
        <v>-40.833333333333336</v>
      </c>
      <c r="S41" s="25">
        <f>SUM($Q$3:S$3)-$P41</f>
        <v>-35.25</v>
      </c>
      <c r="T41" s="25">
        <f>SUM($Q$3:T$3)-$P41</f>
        <v>-29.666666666666668</v>
      </c>
      <c r="U41" s="25">
        <f>SUM($Q$3:U$3)-$P41</f>
        <v>-24.083333333333336</v>
      </c>
      <c r="V41" s="25">
        <f>SUM($Q$3:V$3)-$P41</f>
        <v>-18.5</v>
      </c>
      <c r="W41" s="25">
        <f>SUM($Q$3:W$3)-$P41</f>
        <v>-12.916666666666664</v>
      </c>
      <c r="X41" s="25">
        <f>SUM($Q$3:X$3)-$P41</f>
        <v>-7.333333333333329</v>
      </c>
      <c r="Y41" s="25">
        <f>SUM($Q$3:Y$3)-$P41</f>
        <v>-1.749999999999993</v>
      </c>
      <c r="Z41" s="25">
        <f>SUM($Q$3:Z$3)-$P41</f>
        <v>3.833333333333343</v>
      </c>
      <c r="AA41" s="25">
        <f>SUM($Q$3:AA$3)-$P41</f>
        <v>9.333333333333343</v>
      </c>
      <c r="AC41" s="24" t="e">
        <f t="shared" si="3"/>
        <v>#REF!</v>
      </c>
      <c r="AD41" s="9">
        <f t="shared" si="4"/>
        <v>52</v>
      </c>
      <c r="AE41" s="25">
        <f t="shared" si="13"/>
        <v>-39.89666666666667</v>
      </c>
      <c r="AF41" s="25">
        <f>SUM($AE$3:AF$3)-$P41</f>
        <v>-29.726666666666667</v>
      </c>
      <c r="AG41" s="25">
        <f>SUM($AE$3:AG$3)-$P41</f>
        <v>-17.85666666666667</v>
      </c>
      <c r="AH41" s="25">
        <f>SUM($AE$3:AH$3)-$P41</f>
        <v>-8.453333333333333</v>
      </c>
      <c r="AI41" s="25">
        <f>SUM($AE$3:AI$3)-$P41</f>
        <v>3.81666666666667</v>
      </c>
      <c r="AJ41" s="25">
        <f>SUM($AE$3:AJ$3)-$P41</f>
        <v>17.686666666666667</v>
      </c>
      <c r="AK41" s="25">
        <f>SUM($AE$3:AK$3)-$P41</f>
        <v>31.35666666666667</v>
      </c>
      <c r="AL41" s="25">
        <f>SUM($AE$3:AL$3)-$P41</f>
        <v>42.126666666666665</v>
      </c>
      <c r="AM41" s="25">
        <f>SUM($AE$3:AM$3)-$P41</f>
        <v>53.39666666666666</v>
      </c>
      <c r="AN41" s="25">
        <f>SUM($AE$3:AN$3)-$P41</f>
        <v>64.96666666666667</v>
      </c>
      <c r="AO41" s="25">
        <f>SUM($AE$3:AO$3)-$P41</f>
        <v>70.46666666666667</v>
      </c>
    </row>
    <row r="42" spans="11:41" ht="15">
      <c r="K42" s="47"/>
      <c r="L42" s="47"/>
      <c r="M42" s="26" t="e">
        <f t="shared" si="5"/>
        <v>#REF!</v>
      </c>
      <c r="N42" s="9">
        <f>$G$25</f>
        <v>2</v>
      </c>
      <c r="O42" s="9">
        <f t="shared" si="11"/>
        <v>0</v>
      </c>
      <c r="P42" s="9">
        <f>SUM($N$5:N42)-SUM($O$5:O42)</f>
        <v>54</v>
      </c>
      <c r="Q42" s="25">
        <f t="shared" si="12"/>
        <v>-48.416666666666664</v>
      </c>
      <c r="R42" s="25">
        <f>SUM($Q$3:R$3)-$P42</f>
        <v>-42.833333333333336</v>
      </c>
      <c r="S42" s="25">
        <f>SUM($Q$3:S$3)-$P42</f>
        <v>-37.25</v>
      </c>
      <c r="T42" s="25">
        <f>SUM($Q$3:T$3)-$P42</f>
        <v>-31.666666666666668</v>
      </c>
      <c r="U42" s="25">
        <f>SUM($Q$3:U$3)-$P42</f>
        <v>-26.083333333333336</v>
      </c>
      <c r="V42" s="25">
        <f>SUM($Q$3:V$3)-$P42</f>
        <v>-20.5</v>
      </c>
      <c r="W42" s="25">
        <f>SUM($Q$3:W$3)-$P42</f>
        <v>-14.916666666666664</v>
      </c>
      <c r="X42" s="25">
        <f>SUM($Q$3:X$3)-$P42</f>
        <v>-9.333333333333329</v>
      </c>
      <c r="Y42" s="25">
        <f>SUM($Q$3:Y$3)-$P42</f>
        <v>-3.749999999999993</v>
      </c>
      <c r="Z42" s="25">
        <f>SUM($Q$3:Z$3)-$P42</f>
        <v>1.8333333333333428</v>
      </c>
      <c r="AA42" s="25">
        <f>SUM($Q$3:AA$3)-$P42</f>
        <v>7.333333333333343</v>
      </c>
      <c r="AC42" s="24" t="e">
        <f t="shared" si="3"/>
        <v>#REF!</v>
      </c>
      <c r="AD42" s="9">
        <f t="shared" si="4"/>
        <v>54</v>
      </c>
      <c r="AE42" s="25">
        <f t="shared" si="13"/>
        <v>-41.89666666666667</v>
      </c>
      <c r="AF42" s="25">
        <f>SUM($AE$3:AF$3)-$P42</f>
        <v>-31.726666666666667</v>
      </c>
      <c r="AG42" s="25">
        <f>SUM($AE$3:AG$3)-$P42</f>
        <v>-19.85666666666667</v>
      </c>
      <c r="AH42" s="25">
        <f>SUM($AE$3:AH$3)-$P42</f>
        <v>-10.453333333333333</v>
      </c>
      <c r="AI42" s="25">
        <f>SUM($AE$3:AI$3)-$P42</f>
        <v>1.81666666666667</v>
      </c>
      <c r="AJ42" s="25">
        <f>SUM($AE$3:AJ$3)-$P42</f>
        <v>15.686666666666667</v>
      </c>
      <c r="AK42" s="25">
        <f>SUM($AE$3:AK$3)-$P42</f>
        <v>29.35666666666667</v>
      </c>
      <c r="AL42" s="25">
        <f>SUM($AE$3:AL$3)-$P42</f>
        <v>40.126666666666665</v>
      </c>
      <c r="AM42" s="25">
        <f>SUM($AE$3:AM$3)-$P42</f>
        <v>51.39666666666666</v>
      </c>
      <c r="AN42" s="25">
        <f>SUM($AE$3:AN$3)-$P42</f>
        <v>62.96666666666667</v>
      </c>
      <c r="AO42" s="25">
        <f>SUM($AE$3:AO$3)-$P42</f>
        <v>68.46666666666667</v>
      </c>
    </row>
    <row r="43" spans="11:41" ht="15">
      <c r="K43" s="47"/>
      <c r="L43" s="47"/>
      <c r="M43" s="26" t="e">
        <f t="shared" si="5"/>
        <v>#REF!</v>
      </c>
      <c r="N43" s="9">
        <f>$H$25</f>
        <v>0</v>
      </c>
      <c r="O43" s="9">
        <f t="shared" si="11"/>
        <v>0</v>
      </c>
      <c r="P43" s="9">
        <f>SUM($N$5:N43)-SUM($O$5:O43)</f>
        <v>54</v>
      </c>
      <c r="Q43" s="25">
        <f t="shared" si="12"/>
        <v>-48.416666666666664</v>
      </c>
      <c r="R43" s="25">
        <f>SUM($Q$3:R$3)-$P43</f>
        <v>-42.833333333333336</v>
      </c>
      <c r="S43" s="25">
        <f>SUM($Q$3:S$3)-$P43</f>
        <v>-37.25</v>
      </c>
      <c r="T43" s="25">
        <f>SUM($Q$3:T$3)-$P43</f>
        <v>-31.666666666666668</v>
      </c>
      <c r="U43" s="25">
        <f>SUM($Q$3:U$3)-$P43</f>
        <v>-26.083333333333336</v>
      </c>
      <c r="V43" s="25">
        <f>SUM($Q$3:V$3)-$P43</f>
        <v>-20.5</v>
      </c>
      <c r="W43" s="25">
        <f>SUM($Q$3:W$3)-$P43</f>
        <v>-14.916666666666664</v>
      </c>
      <c r="X43" s="25">
        <f>SUM($Q$3:X$3)-$P43</f>
        <v>-9.333333333333329</v>
      </c>
      <c r="Y43" s="25">
        <f>SUM($Q$3:Y$3)-$P43</f>
        <v>-3.749999999999993</v>
      </c>
      <c r="Z43" s="25">
        <f>SUM($Q$3:Z$3)-$P43</f>
        <v>1.8333333333333428</v>
      </c>
      <c r="AA43" s="25">
        <f>SUM($Q$3:AA$3)-$P43</f>
        <v>7.333333333333343</v>
      </c>
      <c r="AC43" s="24" t="e">
        <f t="shared" si="3"/>
        <v>#REF!</v>
      </c>
      <c r="AD43" s="9">
        <f t="shared" si="4"/>
        <v>54</v>
      </c>
      <c r="AE43" s="25">
        <f t="shared" si="13"/>
        <v>-41.89666666666667</v>
      </c>
      <c r="AF43" s="25">
        <f>SUM($AE$3:AF$3)-$P43</f>
        <v>-31.726666666666667</v>
      </c>
      <c r="AG43" s="25">
        <f>SUM($AE$3:AG$3)-$P43</f>
        <v>-19.85666666666667</v>
      </c>
      <c r="AH43" s="25">
        <f>SUM($AE$3:AH$3)-$P43</f>
        <v>-10.453333333333333</v>
      </c>
      <c r="AI43" s="25">
        <f>SUM($AE$3:AI$3)-$P43</f>
        <v>1.81666666666667</v>
      </c>
      <c r="AJ43" s="25">
        <f>SUM($AE$3:AJ$3)-$P43</f>
        <v>15.686666666666667</v>
      </c>
      <c r="AK43" s="25">
        <f>SUM($AE$3:AK$3)-$P43</f>
        <v>29.35666666666667</v>
      </c>
      <c r="AL43" s="25">
        <f>SUM($AE$3:AL$3)-$P43</f>
        <v>40.126666666666665</v>
      </c>
      <c r="AM43" s="25">
        <f>SUM($AE$3:AM$3)-$P43</f>
        <v>51.39666666666666</v>
      </c>
      <c r="AN43" s="25">
        <f>SUM($AE$3:AN$3)-$P43</f>
        <v>62.96666666666667</v>
      </c>
      <c r="AO43" s="25">
        <f>SUM($AE$3:AO$3)-$P43</f>
        <v>68.46666666666667</v>
      </c>
    </row>
    <row r="44" spans="11:41" ht="15">
      <c r="K44" s="47"/>
      <c r="L44" s="47"/>
      <c r="M44" s="26" t="e">
        <f t="shared" si="5"/>
        <v>#REF!</v>
      </c>
      <c r="N44" s="9">
        <f>$H$25</f>
        <v>0</v>
      </c>
      <c r="O44" s="9">
        <f t="shared" si="11"/>
        <v>0</v>
      </c>
      <c r="P44" s="9">
        <f>SUM($N$5:N44)-SUM($O$5:O44)</f>
        <v>54</v>
      </c>
      <c r="Q44" s="25">
        <f t="shared" si="12"/>
        <v>-48.416666666666664</v>
      </c>
      <c r="R44" s="25">
        <f>SUM($Q$3:R$3)-$P44</f>
        <v>-42.833333333333336</v>
      </c>
      <c r="S44" s="25">
        <f>SUM($Q$3:S$3)-$P44</f>
        <v>-37.25</v>
      </c>
      <c r="T44" s="25">
        <f>SUM($Q$3:T$3)-$P44</f>
        <v>-31.666666666666668</v>
      </c>
      <c r="U44" s="25">
        <f>SUM($Q$3:U$3)-$P44</f>
        <v>-26.083333333333336</v>
      </c>
      <c r="V44" s="25">
        <f>SUM($Q$3:V$3)-$P44</f>
        <v>-20.5</v>
      </c>
      <c r="W44" s="25">
        <f>SUM($Q$3:W$3)-$P44</f>
        <v>-14.916666666666664</v>
      </c>
      <c r="X44" s="25">
        <f>SUM($Q$3:X$3)-$P44</f>
        <v>-9.333333333333329</v>
      </c>
      <c r="Y44" s="25">
        <f>SUM($Q$3:Y$3)-$P44</f>
        <v>-3.749999999999993</v>
      </c>
      <c r="Z44" s="25">
        <f>SUM($Q$3:Z$3)-$P44</f>
        <v>1.8333333333333428</v>
      </c>
      <c r="AA44" s="25">
        <f>SUM($Q$3:AA$3)-$P44</f>
        <v>7.333333333333343</v>
      </c>
      <c r="AC44" s="24" t="e">
        <f t="shared" si="3"/>
        <v>#REF!</v>
      </c>
      <c r="AD44" s="9">
        <f t="shared" si="4"/>
        <v>54</v>
      </c>
      <c r="AE44" s="25">
        <f t="shared" si="13"/>
        <v>-41.89666666666667</v>
      </c>
      <c r="AF44" s="25">
        <f>SUM($AE$3:AF$3)-$P44</f>
        <v>-31.726666666666667</v>
      </c>
      <c r="AG44" s="25">
        <f>SUM($AE$3:AG$3)-$P44</f>
        <v>-19.85666666666667</v>
      </c>
      <c r="AH44" s="25">
        <f>SUM($AE$3:AH$3)-$P44</f>
        <v>-10.453333333333333</v>
      </c>
      <c r="AI44" s="25">
        <f>SUM($AE$3:AI$3)-$P44</f>
        <v>1.81666666666667</v>
      </c>
      <c r="AJ44" s="25">
        <f>SUM($AE$3:AJ$3)-$P44</f>
        <v>15.686666666666667</v>
      </c>
      <c r="AK44" s="25">
        <f>SUM($AE$3:AK$3)-$P44</f>
        <v>29.35666666666667</v>
      </c>
      <c r="AL44" s="25">
        <f>SUM($AE$3:AL$3)-$P44</f>
        <v>40.126666666666665</v>
      </c>
      <c r="AM44" s="25">
        <f>SUM($AE$3:AM$3)-$P44</f>
        <v>51.39666666666666</v>
      </c>
      <c r="AN44" s="25">
        <f>SUM($AE$3:AN$3)-$P44</f>
        <v>62.96666666666667</v>
      </c>
      <c r="AO44" s="25">
        <f>SUM($AE$3:AO$3)-$P44</f>
        <v>68.46666666666667</v>
      </c>
    </row>
    <row r="45" spans="11:41" ht="15">
      <c r="K45" s="47"/>
      <c r="L45" s="47"/>
      <c r="M45" s="26" t="e">
        <f aca="true" t="shared" si="14" ref="M45:M72">M44+1</f>
        <v>#REF!</v>
      </c>
      <c r="N45" s="9">
        <f>$C$25</f>
        <v>2</v>
      </c>
      <c r="O45" s="9">
        <f t="shared" si="11"/>
        <v>0</v>
      </c>
      <c r="P45" s="9">
        <f>SUM($N$5:N45)-SUM($O$5:O45)</f>
        <v>56</v>
      </c>
      <c r="Q45" s="25">
        <f t="shared" si="12"/>
        <v>-50.416666666666664</v>
      </c>
      <c r="R45" s="25">
        <f>SUM($Q$3:R$3)-$P45</f>
        <v>-44.833333333333336</v>
      </c>
      <c r="S45" s="25">
        <f>SUM($Q$3:S$3)-$P45</f>
        <v>-39.25</v>
      </c>
      <c r="T45" s="25">
        <f>SUM($Q$3:T$3)-$P45</f>
        <v>-33.66666666666667</v>
      </c>
      <c r="U45" s="25">
        <f>SUM($Q$3:U$3)-$P45</f>
        <v>-28.083333333333336</v>
      </c>
      <c r="V45" s="25">
        <f>SUM($Q$3:V$3)-$P45</f>
        <v>-22.5</v>
      </c>
      <c r="W45" s="25">
        <f>SUM($Q$3:W$3)-$P45</f>
        <v>-16.916666666666664</v>
      </c>
      <c r="X45" s="25">
        <f>SUM($Q$3:X$3)-$P45</f>
        <v>-11.333333333333329</v>
      </c>
      <c r="Y45" s="25">
        <f>SUM($Q$3:Y$3)-$P45</f>
        <v>-5.749999999999993</v>
      </c>
      <c r="Z45" s="25">
        <f>SUM($Q$3:Z$3)-$P45</f>
        <v>-0.1666666666666572</v>
      </c>
      <c r="AA45" s="25">
        <f>SUM($Q$3:AA$3)-$P45</f>
        <v>5.333333333333343</v>
      </c>
      <c r="AC45" s="24" t="e">
        <f t="shared" si="3"/>
        <v>#REF!</v>
      </c>
      <c r="AD45" s="9">
        <f t="shared" si="4"/>
        <v>56</v>
      </c>
      <c r="AE45" s="25">
        <f t="shared" si="13"/>
        <v>-43.89666666666667</v>
      </c>
      <c r="AF45" s="25">
        <f>SUM($AE$3:AF$3)-$P45</f>
        <v>-33.72666666666667</v>
      </c>
      <c r="AG45" s="25">
        <f>SUM($AE$3:AG$3)-$P45</f>
        <v>-21.85666666666667</v>
      </c>
      <c r="AH45" s="25">
        <f>SUM($AE$3:AH$3)-$P45</f>
        <v>-12.453333333333333</v>
      </c>
      <c r="AI45" s="25">
        <f>SUM($AE$3:AI$3)-$P45</f>
        <v>-0.18333333333333002</v>
      </c>
      <c r="AJ45" s="25">
        <f>SUM($AE$3:AJ$3)-$P45</f>
        <v>13.686666666666667</v>
      </c>
      <c r="AK45" s="25">
        <f>SUM($AE$3:AK$3)-$P45</f>
        <v>27.35666666666667</v>
      </c>
      <c r="AL45" s="25">
        <f>SUM($AE$3:AL$3)-$P45</f>
        <v>38.126666666666665</v>
      </c>
      <c r="AM45" s="25">
        <f>SUM($AE$3:AM$3)-$P45</f>
        <v>49.39666666666666</v>
      </c>
      <c r="AN45" s="25">
        <f>SUM($AE$3:AN$3)-$P45</f>
        <v>60.96666666666667</v>
      </c>
      <c r="AO45" s="25">
        <f>SUM($AE$3:AO$3)-$P45</f>
        <v>66.46666666666667</v>
      </c>
    </row>
    <row r="46" spans="11:41" ht="15">
      <c r="K46" s="47"/>
      <c r="L46" s="47"/>
      <c r="M46" s="26" t="e">
        <f t="shared" si="14"/>
        <v>#REF!</v>
      </c>
      <c r="N46" s="9">
        <f>$D$25</f>
        <v>2</v>
      </c>
      <c r="O46" s="9">
        <f t="shared" si="11"/>
        <v>0</v>
      </c>
      <c r="P46" s="9">
        <f>SUM($N$5:N46)-SUM($O$5:O46)</f>
        <v>58</v>
      </c>
      <c r="Q46" s="25">
        <f t="shared" si="12"/>
        <v>-52.416666666666664</v>
      </c>
      <c r="R46" s="25">
        <f>SUM($Q$3:R$3)-$P46</f>
        <v>-46.833333333333336</v>
      </c>
      <c r="S46" s="25">
        <f>SUM($Q$3:S$3)-$P46</f>
        <v>-41.25</v>
      </c>
      <c r="T46" s="25">
        <f>SUM($Q$3:T$3)-$P46</f>
        <v>-35.66666666666667</v>
      </c>
      <c r="U46" s="25">
        <f>SUM($Q$3:U$3)-$P46</f>
        <v>-30.083333333333336</v>
      </c>
      <c r="V46" s="25">
        <f>SUM($Q$3:V$3)-$P46</f>
        <v>-24.5</v>
      </c>
      <c r="W46" s="25">
        <f>SUM($Q$3:W$3)-$P46</f>
        <v>-18.916666666666664</v>
      </c>
      <c r="X46" s="25">
        <f>SUM($Q$3:X$3)-$P46</f>
        <v>-13.333333333333329</v>
      </c>
      <c r="Y46" s="25">
        <f>SUM($Q$3:Y$3)-$P46</f>
        <v>-7.749999999999993</v>
      </c>
      <c r="Z46" s="25">
        <f>SUM($Q$3:Z$3)-$P46</f>
        <v>-2.166666666666657</v>
      </c>
      <c r="AA46" s="25">
        <f>SUM($Q$3:AA$3)-$P46</f>
        <v>3.333333333333343</v>
      </c>
      <c r="AC46" s="24" t="e">
        <f t="shared" si="3"/>
        <v>#REF!</v>
      </c>
      <c r="AD46" s="9">
        <f t="shared" si="4"/>
        <v>58</v>
      </c>
      <c r="AE46" s="25">
        <f t="shared" si="13"/>
        <v>-45.89666666666667</v>
      </c>
      <c r="AF46" s="25">
        <f>SUM($AE$3:AF$3)-$P46</f>
        <v>-35.72666666666667</v>
      </c>
      <c r="AG46" s="25">
        <f>SUM($AE$3:AG$3)-$P46</f>
        <v>-23.85666666666667</v>
      </c>
      <c r="AH46" s="25">
        <f>SUM($AE$3:AH$3)-$P46</f>
        <v>-14.453333333333333</v>
      </c>
      <c r="AI46" s="25">
        <f>SUM($AE$3:AI$3)-$P46</f>
        <v>-2.18333333333333</v>
      </c>
      <c r="AJ46" s="25">
        <f>SUM($AE$3:AJ$3)-$P46</f>
        <v>11.686666666666667</v>
      </c>
      <c r="AK46" s="25">
        <f>SUM($AE$3:AK$3)-$P46</f>
        <v>25.35666666666667</v>
      </c>
      <c r="AL46" s="25">
        <f>SUM($AE$3:AL$3)-$P46</f>
        <v>36.126666666666665</v>
      </c>
      <c r="AM46" s="25">
        <f>SUM($AE$3:AM$3)-$P46</f>
        <v>47.39666666666666</v>
      </c>
      <c r="AN46" s="25">
        <f>SUM($AE$3:AN$3)-$P46</f>
        <v>58.96666666666667</v>
      </c>
      <c r="AO46" s="25">
        <f>SUM($AE$3:AO$3)-$P46</f>
        <v>64.46666666666667</v>
      </c>
    </row>
    <row r="47" spans="11:41" ht="15">
      <c r="K47" s="47"/>
      <c r="L47" s="47"/>
      <c r="M47" s="26" t="e">
        <f t="shared" si="14"/>
        <v>#REF!</v>
      </c>
      <c r="N47" s="9">
        <f>$E$25</f>
        <v>2</v>
      </c>
      <c r="O47" s="9">
        <f t="shared" si="11"/>
        <v>0</v>
      </c>
      <c r="P47" s="9">
        <f>SUM($N$5:N47)-SUM($O$5:O47)</f>
        <v>60</v>
      </c>
      <c r="Q47" s="25">
        <f t="shared" si="12"/>
        <v>-54.416666666666664</v>
      </c>
      <c r="R47" s="25">
        <f>SUM($Q$3:R$3)-$P47</f>
        <v>-48.833333333333336</v>
      </c>
      <c r="S47" s="25">
        <f>SUM($Q$3:S$3)-$P47</f>
        <v>-43.25</v>
      </c>
      <c r="T47" s="25">
        <f>SUM($Q$3:T$3)-$P47</f>
        <v>-37.66666666666667</v>
      </c>
      <c r="U47" s="25">
        <f>SUM($Q$3:U$3)-$P47</f>
        <v>-32.083333333333336</v>
      </c>
      <c r="V47" s="25">
        <f>SUM($Q$3:V$3)-$P47</f>
        <v>-26.5</v>
      </c>
      <c r="W47" s="25">
        <f>SUM($Q$3:W$3)-$P47</f>
        <v>-20.916666666666664</v>
      </c>
      <c r="X47" s="25">
        <f>SUM($Q$3:X$3)-$P47</f>
        <v>-15.333333333333329</v>
      </c>
      <c r="Y47" s="25">
        <f>SUM($Q$3:Y$3)-$P47</f>
        <v>-9.749999999999993</v>
      </c>
      <c r="Z47" s="25">
        <f>SUM($Q$3:Z$3)-$P47</f>
        <v>-4.166666666666657</v>
      </c>
      <c r="AA47" s="25">
        <f>SUM($Q$3:AA$3)-$P47</f>
        <v>1.3333333333333428</v>
      </c>
      <c r="AC47" s="24" t="e">
        <f t="shared" si="3"/>
        <v>#REF!</v>
      </c>
      <c r="AD47" s="9">
        <f t="shared" si="4"/>
        <v>60</v>
      </c>
      <c r="AE47" s="25">
        <f t="shared" si="13"/>
        <v>-47.89666666666667</v>
      </c>
      <c r="AF47" s="25">
        <f>SUM($AE$3:AF$3)-$P47</f>
        <v>-37.72666666666667</v>
      </c>
      <c r="AG47" s="25">
        <f>SUM($AE$3:AG$3)-$P47</f>
        <v>-25.85666666666667</v>
      </c>
      <c r="AH47" s="25">
        <f>SUM($AE$3:AH$3)-$P47</f>
        <v>-16.453333333333333</v>
      </c>
      <c r="AI47" s="25">
        <f>SUM($AE$3:AI$3)-$P47</f>
        <v>-4.18333333333333</v>
      </c>
      <c r="AJ47" s="25">
        <f>SUM($AE$3:AJ$3)-$P47</f>
        <v>9.686666666666667</v>
      </c>
      <c r="AK47" s="25">
        <f>SUM($AE$3:AK$3)-$P47</f>
        <v>23.35666666666667</v>
      </c>
      <c r="AL47" s="25">
        <f>SUM($AE$3:AL$3)-$P47</f>
        <v>34.126666666666665</v>
      </c>
      <c r="AM47" s="25">
        <f>SUM($AE$3:AM$3)-$P47</f>
        <v>45.39666666666666</v>
      </c>
      <c r="AN47" s="25">
        <f>SUM($AE$3:AN$3)-$P47</f>
        <v>56.96666666666667</v>
      </c>
      <c r="AO47" s="25">
        <f>SUM($AE$3:AO$3)-$P47</f>
        <v>62.46666666666667</v>
      </c>
    </row>
    <row r="48" spans="11:41" ht="15">
      <c r="K48" s="47"/>
      <c r="L48" s="47"/>
      <c r="M48" s="26" t="e">
        <f t="shared" si="14"/>
        <v>#REF!</v>
      </c>
      <c r="N48" s="9">
        <f>$F$25</f>
        <v>2</v>
      </c>
      <c r="O48" s="9">
        <f t="shared" si="11"/>
        <v>0</v>
      </c>
      <c r="P48" s="9">
        <f>SUM($N$5:N48)-SUM($O$5:O48)</f>
        <v>62</v>
      </c>
      <c r="Q48" s="25">
        <f t="shared" si="12"/>
        <v>-56.416666666666664</v>
      </c>
      <c r="R48" s="25">
        <f>SUM($Q$3:R$3)-$P48</f>
        <v>-50.833333333333336</v>
      </c>
      <c r="S48" s="25">
        <f>SUM($Q$3:S$3)-$P48</f>
        <v>-45.25</v>
      </c>
      <c r="T48" s="25">
        <f>SUM($Q$3:T$3)-$P48</f>
        <v>-39.66666666666667</v>
      </c>
      <c r="U48" s="25">
        <f>SUM($Q$3:U$3)-$P48</f>
        <v>-34.083333333333336</v>
      </c>
      <c r="V48" s="25">
        <f>SUM($Q$3:V$3)-$P48</f>
        <v>-28.5</v>
      </c>
      <c r="W48" s="25">
        <f>SUM($Q$3:W$3)-$P48</f>
        <v>-22.916666666666664</v>
      </c>
      <c r="X48" s="25">
        <f>SUM($Q$3:X$3)-$P48</f>
        <v>-17.33333333333333</v>
      </c>
      <c r="Y48" s="25">
        <f>SUM($Q$3:Y$3)-$P48</f>
        <v>-11.749999999999993</v>
      </c>
      <c r="Z48" s="25">
        <f>SUM($Q$3:Z$3)-$P48</f>
        <v>-6.166666666666657</v>
      </c>
      <c r="AA48" s="25">
        <f>SUM($Q$3:AA$3)-$P48</f>
        <v>-0.6666666666666572</v>
      </c>
      <c r="AC48" s="24" t="e">
        <f t="shared" si="3"/>
        <v>#REF!</v>
      </c>
      <c r="AD48" s="9">
        <f t="shared" si="4"/>
        <v>62</v>
      </c>
      <c r="AE48" s="25">
        <f t="shared" si="13"/>
        <v>-49.89666666666667</v>
      </c>
      <c r="AF48" s="25">
        <f>SUM($AE$3:AF$3)-$P48</f>
        <v>-39.72666666666667</v>
      </c>
      <c r="AG48" s="25">
        <f>SUM($AE$3:AG$3)-$P48</f>
        <v>-27.85666666666667</v>
      </c>
      <c r="AH48" s="25">
        <f>SUM($AE$3:AH$3)-$P48</f>
        <v>-18.453333333333333</v>
      </c>
      <c r="AI48" s="25">
        <f>SUM($AE$3:AI$3)-$P48</f>
        <v>-6.18333333333333</v>
      </c>
      <c r="AJ48" s="25">
        <f>SUM($AE$3:AJ$3)-$P48</f>
        <v>7.686666666666667</v>
      </c>
      <c r="AK48" s="25">
        <f>SUM($AE$3:AK$3)-$P48</f>
        <v>21.35666666666667</v>
      </c>
      <c r="AL48" s="25">
        <f>SUM($AE$3:AL$3)-$P48</f>
        <v>32.126666666666665</v>
      </c>
      <c r="AM48" s="25">
        <f>SUM($AE$3:AM$3)-$P48</f>
        <v>43.39666666666666</v>
      </c>
      <c r="AN48" s="25">
        <f>SUM($AE$3:AN$3)-$P48</f>
        <v>54.96666666666667</v>
      </c>
      <c r="AO48" s="25">
        <f>SUM($AE$3:AO$3)-$P48</f>
        <v>60.46666666666667</v>
      </c>
    </row>
    <row r="49" spans="11:41" ht="15">
      <c r="K49" s="47"/>
      <c r="L49" s="47"/>
      <c r="M49" s="26" t="e">
        <f t="shared" si="14"/>
        <v>#REF!</v>
      </c>
      <c r="N49" s="9">
        <f>$G$25</f>
        <v>2</v>
      </c>
      <c r="O49" s="9">
        <f t="shared" si="11"/>
        <v>0</v>
      </c>
      <c r="P49" s="9">
        <f>SUM($N$5:N49)-SUM($O$5:O49)</f>
        <v>64</v>
      </c>
      <c r="Q49" s="25">
        <f t="shared" si="12"/>
        <v>-58.416666666666664</v>
      </c>
      <c r="R49" s="25">
        <f>SUM($Q$3:R$3)-$P49</f>
        <v>-52.833333333333336</v>
      </c>
      <c r="S49" s="25">
        <f>SUM($Q$3:S$3)-$P49</f>
        <v>-47.25</v>
      </c>
      <c r="T49" s="25">
        <f>SUM($Q$3:T$3)-$P49</f>
        <v>-41.66666666666667</v>
      </c>
      <c r="U49" s="25">
        <f>SUM($Q$3:U$3)-$P49</f>
        <v>-36.083333333333336</v>
      </c>
      <c r="V49" s="25">
        <f>SUM($Q$3:V$3)-$P49</f>
        <v>-30.5</v>
      </c>
      <c r="W49" s="25">
        <f>SUM($Q$3:W$3)-$P49</f>
        <v>-24.916666666666664</v>
      </c>
      <c r="X49" s="25">
        <f>SUM($Q$3:X$3)-$P49</f>
        <v>-19.33333333333333</v>
      </c>
      <c r="Y49" s="25">
        <f>SUM($Q$3:Y$3)-$P49</f>
        <v>-13.749999999999993</v>
      </c>
      <c r="Z49" s="25">
        <f>SUM($Q$3:Z$3)-$P49</f>
        <v>-8.166666666666657</v>
      </c>
      <c r="AA49" s="25">
        <f>SUM($Q$3:AA$3)-$P49</f>
        <v>-2.666666666666657</v>
      </c>
      <c r="AC49" s="24" t="e">
        <f t="shared" si="3"/>
        <v>#REF!</v>
      </c>
      <c r="AD49" s="9">
        <f t="shared" si="4"/>
        <v>64</v>
      </c>
      <c r="AE49" s="25">
        <f t="shared" si="13"/>
        <v>-51.89666666666667</v>
      </c>
      <c r="AF49" s="25">
        <f>SUM($AE$3:AF$3)-$P49</f>
        <v>-41.72666666666667</v>
      </c>
      <c r="AG49" s="25">
        <f>SUM($AE$3:AG$3)-$P49</f>
        <v>-29.85666666666667</v>
      </c>
      <c r="AH49" s="25">
        <f>SUM($AE$3:AH$3)-$P49</f>
        <v>-20.453333333333333</v>
      </c>
      <c r="AI49" s="25">
        <f>SUM($AE$3:AI$3)-$P49</f>
        <v>-8.18333333333333</v>
      </c>
      <c r="AJ49" s="25">
        <f>SUM($AE$3:AJ$3)-$P49</f>
        <v>5.686666666666667</v>
      </c>
      <c r="AK49" s="25">
        <f>SUM($AE$3:AK$3)-$P49</f>
        <v>19.35666666666667</v>
      </c>
      <c r="AL49" s="25">
        <f>SUM($AE$3:AL$3)-$P49</f>
        <v>30.126666666666665</v>
      </c>
      <c r="AM49" s="25">
        <f>SUM($AE$3:AM$3)-$P49</f>
        <v>41.39666666666666</v>
      </c>
      <c r="AN49" s="25">
        <f>SUM($AE$3:AN$3)-$P49</f>
        <v>52.96666666666667</v>
      </c>
      <c r="AO49" s="25">
        <f>SUM($AE$3:AO$3)-$P49</f>
        <v>58.46666666666667</v>
      </c>
    </row>
    <row r="50" spans="11:41" ht="15">
      <c r="K50" s="47"/>
      <c r="L50" s="47"/>
      <c r="M50" s="26" t="e">
        <f t="shared" si="14"/>
        <v>#REF!</v>
      </c>
      <c r="N50" s="9">
        <f>$H$25</f>
        <v>0</v>
      </c>
      <c r="O50" s="9">
        <f t="shared" si="11"/>
        <v>0</v>
      </c>
      <c r="P50" s="9">
        <f>SUM($N$5:N50)-SUM($O$5:O50)</f>
        <v>64</v>
      </c>
      <c r="Q50" s="25">
        <f t="shared" si="12"/>
        <v>-58.416666666666664</v>
      </c>
      <c r="R50" s="25">
        <f>SUM($Q$3:R$3)-$P50</f>
        <v>-52.833333333333336</v>
      </c>
      <c r="S50" s="25">
        <f>SUM($Q$3:S$3)-$P50</f>
        <v>-47.25</v>
      </c>
      <c r="T50" s="25">
        <f>SUM($Q$3:T$3)-$P50</f>
        <v>-41.66666666666667</v>
      </c>
      <c r="U50" s="25">
        <f>SUM($Q$3:U$3)-$P50</f>
        <v>-36.083333333333336</v>
      </c>
      <c r="V50" s="25">
        <f>SUM($Q$3:V$3)-$P50</f>
        <v>-30.5</v>
      </c>
      <c r="W50" s="25">
        <f>SUM($Q$3:W$3)-$P50</f>
        <v>-24.916666666666664</v>
      </c>
      <c r="X50" s="25">
        <f>SUM($Q$3:X$3)-$P50</f>
        <v>-19.33333333333333</v>
      </c>
      <c r="Y50" s="25">
        <f>SUM($Q$3:Y$3)-$P50</f>
        <v>-13.749999999999993</v>
      </c>
      <c r="Z50" s="25">
        <f>SUM($Q$3:Z$3)-$P50</f>
        <v>-8.166666666666657</v>
      </c>
      <c r="AA50" s="25">
        <f>SUM($Q$3:AA$3)-$P50</f>
        <v>-2.666666666666657</v>
      </c>
      <c r="AC50" s="24" t="e">
        <f t="shared" si="3"/>
        <v>#REF!</v>
      </c>
      <c r="AD50" s="9">
        <f t="shared" si="4"/>
        <v>64</v>
      </c>
      <c r="AE50" s="25">
        <f t="shared" si="13"/>
        <v>-51.89666666666667</v>
      </c>
      <c r="AF50" s="25">
        <f>SUM($AE$3:AF$3)-$P50</f>
        <v>-41.72666666666667</v>
      </c>
      <c r="AG50" s="25">
        <f>SUM($AE$3:AG$3)-$P50</f>
        <v>-29.85666666666667</v>
      </c>
      <c r="AH50" s="25">
        <f>SUM($AE$3:AH$3)-$P50</f>
        <v>-20.453333333333333</v>
      </c>
      <c r="AI50" s="25">
        <f>SUM($AE$3:AI$3)-$P50</f>
        <v>-8.18333333333333</v>
      </c>
      <c r="AJ50" s="25">
        <f>SUM($AE$3:AJ$3)-$P50</f>
        <v>5.686666666666667</v>
      </c>
      <c r="AK50" s="25">
        <f>SUM($AE$3:AK$3)-$P50</f>
        <v>19.35666666666667</v>
      </c>
      <c r="AL50" s="25">
        <f>SUM($AE$3:AL$3)-$P50</f>
        <v>30.126666666666665</v>
      </c>
      <c r="AM50" s="25">
        <f>SUM($AE$3:AM$3)-$P50</f>
        <v>41.39666666666666</v>
      </c>
      <c r="AN50" s="25">
        <f>SUM($AE$3:AN$3)-$P50</f>
        <v>52.96666666666667</v>
      </c>
      <c r="AO50" s="25">
        <f>SUM($AE$3:AO$3)-$P50</f>
        <v>58.46666666666667</v>
      </c>
    </row>
    <row r="51" spans="11:41" ht="15">
      <c r="K51" s="47"/>
      <c r="L51" s="47"/>
      <c r="M51" s="26" t="e">
        <f t="shared" si="14"/>
        <v>#REF!</v>
      </c>
      <c r="N51" s="9">
        <f>$H$25</f>
        <v>0</v>
      </c>
      <c r="O51" s="9">
        <f t="shared" si="11"/>
        <v>0</v>
      </c>
      <c r="P51" s="9">
        <f>SUM($N$5:N51)-SUM($O$5:O51)</f>
        <v>64</v>
      </c>
      <c r="Q51" s="25">
        <f t="shared" si="12"/>
        <v>-58.416666666666664</v>
      </c>
      <c r="R51" s="25">
        <f>SUM($Q$3:R$3)-$P51</f>
        <v>-52.833333333333336</v>
      </c>
      <c r="S51" s="25">
        <f>SUM($Q$3:S$3)-$P51</f>
        <v>-47.25</v>
      </c>
      <c r="T51" s="25">
        <f>SUM($Q$3:T$3)-$P51</f>
        <v>-41.66666666666667</v>
      </c>
      <c r="U51" s="25">
        <f>SUM($Q$3:U$3)-$P51</f>
        <v>-36.083333333333336</v>
      </c>
      <c r="V51" s="25">
        <f>SUM($Q$3:V$3)-$P51</f>
        <v>-30.5</v>
      </c>
      <c r="W51" s="25">
        <f>SUM($Q$3:W$3)-$P51</f>
        <v>-24.916666666666664</v>
      </c>
      <c r="X51" s="25">
        <f>SUM($Q$3:X$3)-$P51</f>
        <v>-19.33333333333333</v>
      </c>
      <c r="Y51" s="25">
        <f>SUM($Q$3:Y$3)-$P51</f>
        <v>-13.749999999999993</v>
      </c>
      <c r="Z51" s="25">
        <f>SUM($Q$3:Z$3)-$P51</f>
        <v>-8.166666666666657</v>
      </c>
      <c r="AA51" s="25">
        <f>SUM($Q$3:AA$3)-$P51</f>
        <v>-2.666666666666657</v>
      </c>
      <c r="AC51" s="24" t="e">
        <f t="shared" si="3"/>
        <v>#REF!</v>
      </c>
      <c r="AD51" s="9">
        <f t="shared" si="4"/>
        <v>64</v>
      </c>
      <c r="AE51" s="25">
        <f t="shared" si="13"/>
        <v>-51.89666666666667</v>
      </c>
      <c r="AF51" s="25">
        <f>SUM($AE$3:AF$3)-$P51</f>
        <v>-41.72666666666667</v>
      </c>
      <c r="AG51" s="25">
        <f>SUM($AE$3:AG$3)-$P51</f>
        <v>-29.85666666666667</v>
      </c>
      <c r="AH51" s="25">
        <f>SUM($AE$3:AH$3)-$P51</f>
        <v>-20.453333333333333</v>
      </c>
      <c r="AI51" s="25">
        <f>SUM($AE$3:AI$3)-$P51</f>
        <v>-8.18333333333333</v>
      </c>
      <c r="AJ51" s="25">
        <f>SUM($AE$3:AJ$3)-$P51</f>
        <v>5.686666666666667</v>
      </c>
      <c r="AK51" s="25">
        <f>SUM($AE$3:AK$3)-$P51</f>
        <v>19.35666666666667</v>
      </c>
      <c r="AL51" s="25">
        <f>SUM($AE$3:AL$3)-$P51</f>
        <v>30.126666666666665</v>
      </c>
      <c r="AM51" s="25">
        <f>SUM($AE$3:AM$3)-$P51</f>
        <v>41.39666666666666</v>
      </c>
      <c r="AN51" s="25">
        <f>SUM($AE$3:AN$3)-$P51</f>
        <v>52.96666666666667</v>
      </c>
      <c r="AO51" s="25">
        <f>SUM($AE$3:AO$3)-$P51</f>
        <v>58.46666666666667</v>
      </c>
    </row>
    <row r="52" spans="11:41" ht="15">
      <c r="K52" s="47"/>
      <c r="L52" s="47"/>
      <c r="M52" s="26" t="e">
        <f t="shared" si="14"/>
        <v>#REF!</v>
      </c>
      <c r="N52" s="9">
        <f>$C$25</f>
        <v>2</v>
      </c>
      <c r="O52" s="9">
        <f t="shared" si="11"/>
        <v>0</v>
      </c>
      <c r="P52" s="9">
        <f>SUM($N$5:N52)-SUM($O$5:O52)</f>
        <v>66</v>
      </c>
      <c r="Q52" s="25">
        <f t="shared" si="12"/>
        <v>-60.416666666666664</v>
      </c>
      <c r="R52" s="25">
        <f>SUM($Q$3:R$3)-$P52</f>
        <v>-54.833333333333336</v>
      </c>
      <c r="S52" s="25">
        <f>SUM($Q$3:S$3)-$P52</f>
        <v>-49.25</v>
      </c>
      <c r="T52" s="25">
        <f>SUM($Q$3:T$3)-$P52</f>
        <v>-43.66666666666667</v>
      </c>
      <c r="U52" s="25">
        <f>SUM($Q$3:U$3)-$P52</f>
        <v>-38.083333333333336</v>
      </c>
      <c r="V52" s="25">
        <f>SUM($Q$3:V$3)-$P52</f>
        <v>-32.5</v>
      </c>
      <c r="W52" s="25">
        <f>SUM($Q$3:W$3)-$P52</f>
        <v>-26.916666666666664</v>
      </c>
      <c r="X52" s="25">
        <f>SUM($Q$3:X$3)-$P52</f>
        <v>-21.33333333333333</v>
      </c>
      <c r="Y52" s="25">
        <f>SUM($Q$3:Y$3)-$P52</f>
        <v>-15.749999999999993</v>
      </c>
      <c r="Z52" s="25">
        <f>SUM($Q$3:Z$3)-$P52</f>
        <v>-10.166666666666657</v>
      </c>
      <c r="AA52" s="25">
        <f>SUM($Q$3:AA$3)-$P52</f>
        <v>-4.666666666666657</v>
      </c>
      <c r="AC52" s="24" t="e">
        <f t="shared" si="3"/>
        <v>#REF!</v>
      </c>
      <c r="AD52" s="9">
        <f t="shared" si="4"/>
        <v>66</v>
      </c>
      <c r="AE52" s="25">
        <f t="shared" si="13"/>
        <v>-53.89666666666667</v>
      </c>
      <c r="AF52" s="25">
        <f>SUM($AE$3:AF$3)-$P52</f>
        <v>-43.72666666666667</v>
      </c>
      <c r="AG52" s="25">
        <f>SUM($AE$3:AG$3)-$P52</f>
        <v>-31.85666666666667</v>
      </c>
      <c r="AH52" s="25">
        <f>SUM($AE$3:AH$3)-$P52</f>
        <v>-22.453333333333333</v>
      </c>
      <c r="AI52" s="25">
        <f>SUM($AE$3:AI$3)-$P52</f>
        <v>-10.18333333333333</v>
      </c>
      <c r="AJ52" s="25">
        <f>SUM($AE$3:AJ$3)-$P52</f>
        <v>3.6866666666666674</v>
      </c>
      <c r="AK52" s="25">
        <f>SUM($AE$3:AK$3)-$P52</f>
        <v>17.35666666666667</v>
      </c>
      <c r="AL52" s="25">
        <f>SUM($AE$3:AL$3)-$P52</f>
        <v>28.126666666666665</v>
      </c>
      <c r="AM52" s="25">
        <f>SUM($AE$3:AM$3)-$P52</f>
        <v>39.39666666666666</v>
      </c>
      <c r="AN52" s="25">
        <f>SUM($AE$3:AN$3)-$P52</f>
        <v>50.96666666666667</v>
      </c>
      <c r="AO52" s="25">
        <f>SUM($AE$3:AO$3)-$P52</f>
        <v>56.46666666666667</v>
      </c>
    </row>
    <row r="53" spans="11:41" ht="15">
      <c r="K53" s="47"/>
      <c r="L53" s="47"/>
      <c r="M53" s="26" t="e">
        <f t="shared" si="14"/>
        <v>#REF!</v>
      </c>
      <c r="N53" s="9">
        <f>$D$25</f>
        <v>2</v>
      </c>
      <c r="O53" s="9">
        <f t="shared" si="11"/>
        <v>0</v>
      </c>
      <c r="P53" s="9">
        <f>SUM($N$5:N53)-SUM($O$5:O53)</f>
        <v>68</v>
      </c>
      <c r="Q53" s="25">
        <f t="shared" si="12"/>
        <v>-62.416666666666664</v>
      </c>
      <c r="R53" s="25">
        <f>SUM($Q$3:R$3)-$P53</f>
        <v>-56.833333333333336</v>
      </c>
      <c r="S53" s="25">
        <f>SUM($Q$3:S$3)-$P53</f>
        <v>-51.25</v>
      </c>
      <c r="T53" s="25">
        <f>SUM($Q$3:T$3)-$P53</f>
        <v>-45.66666666666667</v>
      </c>
      <c r="U53" s="25">
        <f>SUM($Q$3:U$3)-$P53</f>
        <v>-40.083333333333336</v>
      </c>
      <c r="V53" s="25">
        <f>SUM($Q$3:V$3)-$P53</f>
        <v>-34.5</v>
      </c>
      <c r="W53" s="25">
        <f>SUM($Q$3:W$3)-$P53</f>
        <v>-28.916666666666664</v>
      </c>
      <c r="X53" s="25">
        <f>SUM($Q$3:X$3)-$P53</f>
        <v>-23.33333333333333</v>
      </c>
      <c r="Y53" s="25">
        <f>SUM($Q$3:Y$3)-$P53</f>
        <v>-17.749999999999993</v>
      </c>
      <c r="Z53" s="25">
        <f>SUM($Q$3:Z$3)-$P53</f>
        <v>-12.166666666666657</v>
      </c>
      <c r="AA53" s="25">
        <f>SUM($Q$3:AA$3)-$P53</f>
        <v>-6.666666666666657</v>
      </c>
      <c r="AC53" s="24" t="e">
        <f t="shared" si="3"/>
        <v>#REF!</v>
      </c>
      <c r="AD53" s="9">
        <f t="shared" si="4"/>
        <v>68</v>
      </c>
      <c r="AE53" s="25">
        <f t="shared" si="13"/>
        <v>-55.89666666666667</v>
      </c>
      <c r="AF53" s="25">
        <f>SUM($AE$3:AF$3)-$P53</f>
        <v>-45.72666666666667</v>
      </c>
      <c r="AG53" s="25">
        <f>SUM($AE$3:AG$3)-$P53</f>
        <v>-33.85666666666667</v>
      </c>
      <c r="AH53" s="25">
        <f>SUM($AE$3:AH$3)-$P53</f>
        <v>-24.453333333333333</v>
      </c>
      <c r="AI53" s="25">
        <f>SUM($AE$3:AI$3)-$P53</f>
        <v>-12.18333333333333</v>
      </c>
      <c r="AJ53" s="25">
        <f>SUM($AE$3:AJ$3)-$P53</f>
        <v>1.6866666666666674</v>
      </c>
      <c r="AK53" s="25">
        <f>SUM($AE$3:AK$3)-$P53</f>
        <v>15.35666666666667</v>
      </c>
      <c r="AL53" s="25">
        <f>SUM($AE$3:AL$3)-$P53</f>
        <v>26.126666666666665</v>
      </c>
      <c r="AM53" s="25">
        <f>SUM($AE$3:AM$3)-$P53</f>
        <v>37.39666666666666</v>
      </c>
      <c r="AN53" s="25">
        <f>SUM($AE$3:AN$3)-$P53</f>
        <v>48.96666666666667</v>
      </c>
      <c r="AO53" s="25">
        <f>SUM($AE$3:AO$3)-$P53</f>
        <v>54.46666666666667</v>
      </c>
    </row>
    <row r="54" spans="11:41" ht="15">
      <c r="K54" s="47"/>
      <c r="L54" s="47"/>
      <c r="M54" s="26" t="e">
        <f t="shared" si="14"/>
        <v>#REF!</v>
      </c>
      <c r="N54" s="9">
        <f>$E$25</f>
        <v>2</v>
      </c>
      <c r="O54" s="9">
        <f t="shared" si="11"/>
        <v>0</v>
      </c>
      <c r="P54" s="9">
        <f>SUM($N$5:N54)-SUM($O$5:O54)</f>
        <v>70</v>
      </c>
      <c r="Q54" s="25">
        <f t="shared" si="12"/>
        <v>-64.41666666666667</v>
      </c>
      <c r="R54" s="25">
        <f>SUM($Q$3:R$3)-$P54</f>
        <v>-58.833333333333336</v>
      </c>
      <c r="S54" s="25">
        <f>SUM($Q$3:S$3)-$P54</f>
        <v>-53.25</v>
      </c>
      <c r="T54" s="25">
        <f>SUM($Q$3:T$3)-$P54</f>
        <v>-47.66666666666667</v>
      </c>
      <c r="U54" s="25">
        <f>SUM($Q$3:U$3)-$P54</f>
        <v>-42.083333333333336</v>
      </c>
      <c r="V54" s="25">
        <f>SUM($Q$3:V$3)-$P54</f>
        <v>-36.5</v>
      </c>
      <c r="W54" s="25">
        <f>SUM($Q$3:W$3)-$P54</f>
        <v>-30.916666666666664</v>
      </c>
      <c r="X54" s="25">
        <f>SUM($Q$3:X$3)-$P54</f>
        <v>-25.33333333333333</v>
      </c>
      <c r="Y54" s="25">
        <f>SUM($Q$3:Y$3)-$P54</f>
        <v>-19.749999999999993</v>
      </c>
      <c r="Z54" s="25">
        <f>SUM($Q$3:Z$3)-$P54</f>
        <v>-14.166666666666657</v>
      </c>
      <c r="AA54" s="25">
        <f>SUM($Q$3:AA$3)-$P54</f>
        <v>-8.666666666666657</v>
      </c>
      <c r="AC54" s="24" t="e">
        <f t="shared" si="3"/>
        <v>#REF!</v>
      </c>
      <c r="AD54" s="9">
        <f t="shared" si="4"/>
        <v>70</v>
      </c>
      <c r="AE54" s="25">
        <f t="shared" si="13"/>
        <v>-57.89666666666667</v>
      </c>
      <c r="AF54" s="25">
        <f>SUM($AE$3:AF$3)-$P54</f>
        <v>-47.72666666666667</v>
      </c>
      <c r="AG54" s="25">
        <f>SUM($AE$3:AG$3)-$P54</f>
        <v>-35.85666666666667</v>
      </c>
      <c r="AH54" s="25">
        <f>SUM($AE$3:AH$3)-$P54</f>
        <v>-26.453333333333333</v>
      </c>
      <c r="AI54" s="25">
        <f>SUM($AE$3:AI$3)-$P54</f>
        <v>-14.18333333333333</v>
      </c>
      <c r="AJ54" s="25">
        <f>SUM($AE$3:AJ$3)-$P54</f>
        <v>-0.3133333333333326</v>
      </c>
      <c r="AK54" s="25">
        <f>SUM($AE$3:AK$3)-$P54</f>
        <v>13.35666666666667</v>
      </c>
      <c r="AL54" s="25">
        <f>SUM($AE$3:AL$3)-$P54</f>
        <v>24.126666666666665</v>
      </c>
      <c r="AM54" s="25">
        <f>SUM($AE$3:AM$3)-$P54</f>
        <v>35.39666666666666</v>
      </c>
      <c r="AN54" s="25">
        <f>SUM($AE$3:AN$3)-$P54</f>
        <v>46.96666666666667</v>
      </c>
      <c r="AO54" s="25">
        <f>SUM($AE$3:AO$3)-$P54</f>
        <v>52.46666666666667</v>
      </c>
    </row>
    <row r="55" spans="11:41" ht="15">
      <c r="K55" s="47"/>
      <c r="L55" s="47"/>
      <c r="M55" s="26" t="e">
        <f t="shared" si="14"/>
        <v>#REF!</v>
      </c>
      <c r="N55" s="9">
        <f>$F$25</f>
        <v>2</v>
      </c>
      <c r="O55" s="9">
        <f t="shared" si="11"/>
        <v>0</v>
      </c>
      <c r="P55" s="9">
        <f>SUM($N$5:N55)-SUM($O$5:O55)</f>
        <v>72</v>
      </c>
      <c r="Q55" s="25">
        <f t="shared" si="12"/>
        <v>-66.41666666666667</v>
      </c>
      <c r="R55" s="25">
        <f>SUM($Q$3:R$3)-$P55</f>
        <v>-60.833333333333336</v>
      </c>
      <c r="S55" s="25">
        <f>SUM($Q$3:S$3)-$P55</f>
        <v>-55.25</v>
      </c>
      <c r="T55" s="25">
        <f>SUM($Q$3:T$3)-$P55</f>
        <v>-49.66666666666667</v>
      </c>
      <c r="U55" s="25">
        <f>SUM($Q$3:U$3)-$P55</f>
        <v>-44.083333333333336</v>
      </c>
      <c r="V55" s="25">
        <f>SUM($Q$3:V$3)-$P55</f>
        <v>-38.5</v>
      </c>
      <c r="W55" s="25">
        <f>SUM($Q$3:W$3)-$P55</f>
        <v>-32.916666666666664</v>
      </c>
      <c r="X55" s="25">
        <f>SUM($Q$3:X$3)-$P55</f>
        <v>-27.33333333333333</v>
      </c>
      <c r="Y55" s="25">
        <f>SUM($Q$3:Y$3)-$P55</f>
        <v>-21.749999999999993</v>
      </c>
      <c r="Z55" s="25">
        <f>SUM($Q$3:Z$3)-$P55</f>
        <v>-16.166666666666657</v>
      </c>
      <c r="AA55" s="25">
        <f>SUM($Q$3:AA$3)-$P55</f>
        <v>-10.666666666666657</v>
      </c>
      <c r="AC55" s="24" t="e">
        <f t="shared" si="3"/>
        <v>#REF!</v>
      </c>
      <c r="AD55" s="9">
        <f t="shared" si="4"/>
        <v>72</v>
      </c>
      <c r="AE55" s="25">
        <f t="shared" si="13"/>
        <v>-59.89666666666667</v>
      </c>
      <c r="AF55" s="25">
        <f>SUM($AE$3:AF$3)-$P55</f>
        <v>-49.72666666666667</v>
      </c>
      <c r="AG55" s="25">
        <f>SUM($AE$3:AG$3)-$P55</f>
        <v>-37.85666666666667</v>
      </c>
      <c r="AH55" s="25">
        <f>SUM($AE$3:AH$3)-$P55</f>
        <v>-28.453333333333333</v>
      </c>
      <c r="AI55" s="25">
        <f>SUM($AE$3:AI$3)-$P55</f>
        <v>-16.18333333333333</v>
      </c>
      <c r="AJ55" s="25">
        <f>SUM($AE$3:AJ$3)-$P55</f>
        <v>-2.3133333333333326</v>
      </c>
      <c r="AK55" s="25">
        <f>SUM($AE$3:AK$3)-$P55</f>
        <v>11.35666666666667</v>
      </c>
      <c r="AL55" s="25">
        <f>SUM($AE$3:AL$3)-$P55</f>
        <v>22.126666666666665</v>
      </c>
      <c r="AM55" s="25">
        <f>SUM($AE$3:AM$3)-$P55</f>
        <v>33.39666666666666</v>
      </c>
      <c r="AN55" s="25">
        <f>SUM($AE$3:AN$3)-$P55</f>
        <v>44.96666666666667</v>
      </c>
      <c r="AO55" s="25">
        <f>SUM($AE$3:AO$3)-$P55</f>
        <v>50.46666666666667</v>
      </c>
    </row>
    <row r="56" spans="11:41" ht="15">
      <c r="K56" s="47"/>
      <c r="L56" s="47"/>
      <c r="M56" s="26" t="e">
        <f t="shared" si="14"/>
        <v>#REF!</v>
      </c>
      <c r="N56" s="9">
        <f>$G$25</f>
        <v>2</v>
      </c>
      <c r="O56" s="9">
        <f t="shared" si="11"/>
        <v>0</v>
      </c>
      <c r="P56" s="9">
        <f>SUM($N$5:N56)-SUM($O$5:O56)</f>
        <v>74</v>
      </c>
      <c r="Q56" s="25">
        <f t="shared" si="12"/>
        <v>-68.41666666666667</v>
      </c>
      <c r="R56" s="25">
        <f>SUM($Q$3:R$3)-$P56</f>
        <v>-62.833333333333336</v>
      </c>
      <c r="S56" s="25">
        <f>SUM($Q$3:S$3)-$P56</f>
        <v>-57.25</v>
      </c>
      <c r="T56" s="25">
        <f>SUM($Q$3:T$3)-$P56</f>
        <v>-51.66666666666667</v>
      </c>
      <c r="U56" s="25">
        <f>SUM($Q$3:U$3)-$P56</f>
        <v>-46.083333333333336</v>
      </c>
      <c r="V56" s="25">
        <f>SUM($Q$3:V$3)-$P56</f>
        <v>-40.5</v>
      </c>
      <c r="W56" s="25">
        <f>SUM($Q$3:W$3)-$P56</f>
        <v>-34.916666666666664</v>
      </c>
      <c r="X56" s="25">
        <f>SUM($Q$3:X$3)-$P56</f>
        <v>-29.33333333333333</v>
      </c>
      <c r="Y56" s="25">
        <f>SUM($Q$3:Y$3)-$P56</f>
        <v>-23.749999999999993</v>
      </c>
      <c r="Z56" s="25">
        <f>SUM($Q$3:Z$3)-$P56</f>
        <v>-18.166666666666657</v>
      </c>
      <c r="AA56" s="25">
        <f>SUM($Q$3:AA$3)-$P56</f>
        <v>-12.666666666666657</v>
      </c>
      <c r="AC56" s="24" t="e">
        <f t="shared" si="3"/>
        <v>#REF!</v>
      </c>
      <c r="AD56" s="9">
        <f t="shared" si="4"/>
        <v>74</v>
      </c>
      <c r="AE56" s="25">
        <f t="shared" si="13"/>
        <v>-61.89666666666667</v>
      </c>
      <c r="AF56" s="25">
        <f>SUM($AE$3:AF$3)-$P56</f>
        <v>-51.72666666666667</v>
      </c>
      <c r="AG56" s="25">
        <f>SUM($AE$3:AG$3)-$P56</f>
        <v>-39.85666666666667</v>
      </c>
      <c r="AH56" s="25">
        <f>SUM($AE$3:AH$3)-$P56</f>
        <v>-30.453333333333333</v>
      </c>
      <c r="AI56" s="25">
        <f>SUM($AE$3:AI$3)-$P56</f>
        <v>-18.18333333333333</v>
      </c>
      <c r="AJ56" s="25">
        <f>SUM($AE$3:AJ$3)-$P56</f>
        <v>-4.313333333333333</v>
      </c>
      <c r="AK56" s="25">
        <f>SUM($AE$3:AK$3)-$P56</f>
        <v>9.35666666666667</v>
      </c>
      <c r="AL56" s="25">
        <f>SUM($AE$3:AL$3)-$P56</f>
        <v>20.126666666666665</v>
      </c>
      <c r="AM56" s="25">
        <f>SUM($AE$3:AM$3)-$P56</f>
        <v>31.39666666666666</v>
      </c>
      <c r="AN56" s="25">
        <f>SUM($AE$3:AN$3)-$P56</f>
        <v>42.96666666666667</v>
      </c>
      <c r="AO56" s="25">
        <f>SUM($AE$3:AO$3)-$P56</f>
        <v>48.46666666666667</v>
      </c>
    </row>
    <row r="57" spans="11:41" ht="15">
      <c r="K57" s="47"/>
      <c r="L57" s="47"/>
      <c r="M57" s="26" t="e">
        <f t="shared" si="14"/>
        <v>#REF!</v>
      </c>
      <c r="N57" s="9">
        <f>$H$25</f>
        <v>0</v>
      </c>
      <c r="O57" s="9">
        <f t="shared" si="11"/>
        <v>0</v>
      </c>
      <c r="P57" s="9">
        <f>SUM($N$5:N57)-SUM($O$5:O57)</f>
        <v>74</v>
      </c>
      <c r="Q57" s="25">
        <f t="shared" si="12"/>
        <v>-68.41666666666667</v>
      </c>
      <c r="R57" s="25">
        <f>SUM($Q$3:R$3)-$P57</f>
        <v>-62.833333333333336</v>
      </c>
      <c r="S57" s="25">
        <f>SUM($Q$3:S$3)-$P57</f>
        <v>-57.25</v>
      </c>
      <c r="T57" s="25">
        <f>SUM($Q$3:T$3)-$P57</f>
        <v>-51.66666666666667</v>
      </c>
      <c r="U57" s="25">
        <f>SUM($Q$3:U$3)-$P57</f>
        <v>-46.083333333333336</v>
      </c>
      <c r="V57" s="25">
        <f>SUM($Q$3:V$3)-$P57</f>
        <v>-40.5</v>
      </c>
      <c r="W57" s="25">
        <f>SUM($Q$3:W$3)-$P57</f>
        <v>-34.916666666666664</v>
      </c>
      <c r="X57" s="25">
        <f>SUM($Q$3:X$3)-$P57</f>
        <v>-29.33333333333333</v>
      </c>
      <c r="Y57" s="25">
        <f>SUM($Q$3:Y$3)-$P57</f>
        <v>-23.749999999999993</v>
      </c>
      <c r="Z57" s="25">
        <f>SUM($Q$3:Z$3)-$P57</f>
        <v>-18.166666666666657</v>
      </c>
      <c r="AA57" s="25">
        <f>SUM($Q$3:AA$3)-$P57</f>
        <v>-12.666666666666657</v>
      </c>
      <c r="AC57" s="24" t="e">
        <f t="shared" si="3"/>
        <v>#REF!</v>
      </c>
      <c r="AD57" s="9">
        <f t="shared" si="4"/>
        <v>74</v>
      </c>
      <c r="AE57" s="25">
        <f t="shared" si="13"/>
        <v>-61.89666666666667</v>
      </c>
      <c r="AF57" s="25">
        <f>SUM($AE$3:AF$3)-$P57</f>
        <v>-51.72666666666667</v>
      </c>
      <c r="AG57" s="25">
        <f>SUM($AE$3:AG$3)-$P57</f>
        <v>-39.85666666666667</v>
      </c>
      <c r="AH57" s="25">
        <f>SUM($AE$3:AH$3)-$P57</f>
        <v>-30.453333333333333</v>
      </c>
      <c r="AI57" s="25">
        <f>SUM($AE$3:AI$3)-$P57</f>
        <v>-18.18333333333333</v>
      </c>
      <c r="AJ57" s="25">
        <f>SUM($AE$3:AJ$3)-$P57</f>
        <v>-4.313333333333333</v>
      </c>
      <c r="AK57" s="25">
        <f>SUM($AE$3:AK$3)-$P57</f>
        <v>9.35666666666667</v>
      </c>
      <c r="AL57" s="25">
        <f>SUM($AE$3:AL$3)-$P57</f>
        <v>20.126666666666665</v>
      </c>
      <c r="AM57" s="25">
        <f>SUM($AE$3:AM$3)-$P57</f>
        <v>31.39666666666666</v>
      </c>
      <c r="AN57" s="25">
        <f>SUM($AE$3:AN$3)-$P57</f>
        <v>42.96666666666667</v>
      </c>
      <c r="AO57" s="25">
        <f>SUM($AE$3:AO$3)-$P57</f>
        <v>48.46666666666667</v>
      </c>
    </row>
    <row r="58" spans="11:41" ht="15">
      <c r="K58" s="47"/>
      <c r="L58" s="47"/>
      <c r="M58" s="26" t="e">
        <f t="shared" si="14"/>
        <v>#REF!</v>
      </c>
      <c r="N58" s="9">
        <f>$H$25</f>
        <v>0</v>
      </c>
      <c r="O58" s="9">
        <f t="shared" si="11"/>
        <v>0</v>
      </c>
      <c r="P58" s="9">
        <f>SUM($N$5:N58)-SUM($O$5:O58)</f>
        <v>74</v>
      </c>
      <c r="Q58" s="25">
        <f t="shared" si="12"/>
        <v>-68.41666666666667</v>
      </c>
      <c r="R58" s="25">
        <f>SUM($Q$3:R$3)-$P58</f>
        <v>-62.833333333333336</v>
      </c>
      <c r="S58" s="25">
        <f>SUM($Q$3:S$3)-$P58</f>
        <v>-57.25</v>
      </c>
      <c r="T58" s="25">
        <f>SUM($Q$3:T$3)-$P58</f>
        <v>-51.66666666666667</v>
      </c>
      <c r="U58" s="25">
        <f>SUM($Q$3:U$3)-$P58</f>
        <v>-46.083333333333336</v>
      </c>
      <c r="V58" s="25">
        <f>SUM($Q$3:V$3)-$P58</f>
        <v>-40.5</v>
      </c>
      <c r="W58" s="25">
        <f>SUM($Q$3:W$3)-$P58</f>
        <v>-34.916666666666664</v>
      </c>
      <c r="X58" s="25">
        <f>SUM($Q$3:X$3)-$P58</f>
        <v>-29.33333333333333</v>
      </c>
      <c r="Y58" s="25">
        <f>SUM($Q$3:Y$3)-$P58</f>
        <v>-23.749999999999993</v>
      </c>
      <c r="Z58" s="25">
        <f>SUM($Q$3:Z$3)-$P58</f>
        <v>-18.166666666666657</v>
      </c>
      <c r="AA58" s="25">
        <f>SUM($Q$3:AA$3)-$P58</f>
        <v>-12.666666666666657</v>
      </c>
      <c r="AC58" s="24" t="e">
        <f t="shared" si="3"/>
        <v>#REF!</v>
      </c>
      <c r="AD58" s="9">
        <f t="shared" si="4"/>
        <v>74</v>
      </c>
      <c r="AE58" s="25">
        <f t="shared" si="13"/>
        <v>-61.89666666666667</v>
      </c>
      <c r="AF58" s="25">
        <f>SUM($AE$3:AF$3)-$P58</f>
        <v>-51.72666666666667</v>
      </c>
      <c r="AG58" s="25">
        <f>SUM($AE$3:AG$3)-$P58</f>
        <v>-39.85666666666667</v>
      </c>
      <c r="AH58" s="25">
        <f>SUM($AE$3:AH$3)-$P58</f>
        <v>-30.453333333333333</v>
      </c>
      <c r="AI58" s="25">
        <f>SUM($AE$3:AI$3)-$P58</f>
        <v>-18.18333333333333</v>
      </c>
      <c r="AJ58" s="25">
        <f>SUM($AE$3:AJ$3)-$P58</f>
        <v>-4.313333333333333</v>
      </c>
      <c r="AK58" s="25">
        <f>SUM($AE$3:AK$3)-$P58</f>
        <v>9.35666666666667</v>
      </c>
      <c r="AL58" s="25">
        <f>SUM($AE$3:AL$3)-$P58</f>
        <v>20.126666666666665</v>
      </c>
      <c r="AM58" s="25">
        <f>SUM($AE$3:AM$3)-$P58</f>
        <v>31.39666666666666</v>
      </c>
      <c r="AN58" s="25">
        <f>SUM($AE$3:AN$3)-$P58</f>
        <v>42.96666666666667</v>
      </c>
      <c r="AO58" s="25">
        <f>SUM($AE$3:AO$3)-$P58</f>
        <v>48.46666666666667</v>
      </c>
    </row>
    <row r="59" spans="11:41" ht="15">
      <c r="K59" s="47"/>
      <c r="L59" s="47"/>
      <c r="M59" s="26" t="e">
        <f t="shared" si="14"/>
        <v>#REF!</v>
      </c>
      <c r="N59" s="9">
        <f>$C$25</f>
        <v>2</v>
      </c>
      <c r="O59" s="9">
        <f t="shared" si="11"/>
        <v>0</v>
      </c>
      <c r="P59" s="9">
        <f>SUM($N$5:N59)-SUM($O$5:O59)</f>
        <v>76</v>
      </c>
      <c r="Q59" s="25">
        <f t="shared" si="12"/>
        <v>-70.41666666666667</v>
      </c>
      <c r="R59" s="25">
        <f>SUM($Q$3:R$3)-$P59</f>
        <v>-64.83333333333333</v>
      </c>
      <c r="S59" s="25">
        <f>SUM($Q$3:S$3)-$P59</f>
        <v>-59.25</v>
      </c>
      <c r="T59" s="25">
        <f>SUM($Q$3:T$3)-$P59</f>
        <v>-53.66666666666667</v>
      </c>
      <c r="U59" s="25">
        <f>SUM($Q$3:U$3)-$P59</f>
        <v>-48.083333333333336</v>
      </c>
      <c r="V59" s="25">
        <f>SUM($Q$3:V$3)-$P59</f>
        <v>-42.5</v>
      </c>
      <c r="W59" s="25">
        <f>SUM($Q$3:W$3)-$P59</f>
        <v>-36.916666666666664</v>
      </c>
      <c r="X59" s="25">
        <f>SUM($Q$3:X$3)-$P59</f>
        <v>-31.33333333333333</v>
      </c>
      <c r="Y59" s="25">
        <f>SUM($Q$3:Y$3)-$P59</f>
        <v>-25.749999999999993</v>
      </c>
      <c r="Z59" s="25">
        <f>SUM($Q$3:Z$3)-$P59</f>
        <v>-20.166666666666657</v>
      </c>
      <c r="AA59" s="25">
        <f>SUM($Q$3:AA$3)-$P59</f>
        <v>-14.666666666666657</v>
      </c>
      <c r="AC59" s="24" t="e">
        <f t="shared" si="3"/>
        <v>#REF!</v>
      </c>
      <c r="AD59" s="9">
        <f t="shared" si="4"/>
        <v>76</v>
      </c>
      <c r="AE59" s="25">
        <f t="shared" si="13"/>
        <v>-63.89666666666667</v>
      </c>
      <c r="AF59" s="25">
        <f>SUM($AE$3:AF$3)-$P59</f>
        <v>-53.72666666666667</v>
      </c>
      <c r="AG59" s="25">
        <f>SUM($AE$3:AG$3)-$P59</f>
        <v>-41.85666666666667</v>
      </c>
      <c r="AH59" s="25">
        <f>SUM($AE$3:AH$3)-$P59</f>
        <v>-32.45333333333333</v>
      </c>
      <c r="AI59" s="25">
        <f>SUM($AE$3:AI$3)-$P59</f>
        <v>-20.18333333333333</v>
      </c>
      <c r="AJ59" s="25">
        <f>SUM($AE$3:AJ$3)-$P59</f>
        <v>-6.313333333333333</v>
      </c>
      <c r="AK59" s="25">
        <f>SUM($AE$3:AK$3)-$P59</f>
        <v>7.356666666666669</v>
      </c>
      <c r="AL59" s="25">
        <f>SUM($AE$3:AL$3)-$P59</f>
        <v>18.126666666666665</v>
      </c>
      <c r="AM59" s="25">
        <f>SUM($AE$3:AM$3)-$P59</f>
        <v>29.39666666666666</v>
      </c>
      <c r="AN59" s="25">
        <f>SUM($AE$3:AN$3)-$P59</f>
        <v>40.96666666666667</v>
      </c>
      <c r="AO59" s="25">
        <f>SUM($AE$3:AO$3)-$P59</f>
        <v>46.46666666666667</v>
      </c>
    </row>
    <row r="60" spans="11:41" ht="15">
      <c r="K60" s="47"/>
      <c r="L60" s="47"/>
      <c r="M60" s="26" t="e">
        <f t="shared" si="14"/>
        <v>#REF!</v>
      </c>
      <c r="N60" s="9">
        <f>$D$25</f>
        <v>2</v>
      </c>
      <c r="O60" s="9">
        <f t="shared" si="11"/>
        <v>0</v>
      </c>
      <c r="P60" s="9">
        <f>SUM($N$5:N60)-SUM($O$5:O60)</f>
        <v>78</v>
      </c>
      <c r="Q60" s="25">
        <f t="shared" si="12"/>
        <v>-72.41666666666667</v>
      </c>
      <c r="R60" s="25">
        <f>SUM($Q$3:R$3)-$P60</f>
        <v>-66.83333333333333</v>
      </c>
      <c r="S60" s="25">
        <f>SUM($Q$3:S$3)-$P60</f>
        <v>-61.25</v>
      </c>
      <c r="T60" s="25">
        <f>SUM($Q$3:T$3)-$P60</f>
        <v>-55.66666666666667</v>
      </c>
      <c r="U60" s="25">
        <f>SUM($Q$3:U$3)-$P60</f>
        <v>-50.083333333333336</v>
      </c>
      <c r="V60" s="25">
        <f>SUM($Q$3:V$3)-$P60</f>
        <v>-44.5</v>
      </c>
      <c r="W60" s="25">
        <f>SUM($Q$3:W$3)-$P60</f>
        <v>-38.916666666666664</v>
      </c>
      <c r="X60" s="25">
        <f>SUM($Q$3:X$3)-$P60</f>
        <v>-33.33333333333333</v>
      </c>
      <c r="Y60" s="25">
        <f>SUM($Q$3:Y$3)-$P60</f>
        <v>-27.749999999999993</v>
      </c>
      <c r="Z60" s="25">
        <f>SUM($Q$3:Z$3)-$P60</f>
        <v>-22.166666666666657</v>
      </c>
      <c r="AA60" s="25">
        <f>SUM($Q$3:AA$3)-$P60</f>
        <v>-16.666666666666657</v>
      </c>
      <c r="AC60" s="24" t="e">
        <f t="shared" si="3"/>
        <v>#REF!</v>
      </c>
      <c r="AD60" s="9">
        <f t="shared" si="4"/>
        <v>78</v>
      </c>
      <c r="AE60" s="25">
        <f t="shared" si="13"/>
        <v>-65.89666666666666</v>
      </c>
      <c r="AF60" s="25">
        <f>SUM($AE$3:AF$3)-$P60</f>
        <v>-55.72666666666667</v>
      </c>
      <c r="AG60" s="25">
        <f>SUM($AE$3:AG$3)-$P60</f>
        <v>-43.85666666666667</v>
      </c>
      <c r="AH60" s="25">
        <f>SUM($AE$3:AH$3)-$P60</f>
        <v>-34.45333333333333</v>
      </c>
      <c r="AI60" s="25">
        <f>SUM($AE$3:AI$3)-$P60</f>
        <v>-22.18333333333333</v>
      </c>
      <c r="AJ60" s="25">
        <f>SUM($AE$3:AJ$3)-$P60</f>
        <v>-8.313333333333333</v>
      </c>
      <c r="AK60" s="25">
        <f>SUM($AE$3:AK$3)-$P60</f>
        <v>5.356666666666669</v>
      </c>
      <c r="AL60" s="25">
        <f>SUM($AE$3:AL$3)-$P60</f>
        <v>16.126666666666665</v>
      </c>
      <c r="AM60" s="25">
        <f>SUM($AE$3:AM$3)-$P60</f>
        <v>27.39666666666666</v>
      </c>
      <c r="AN60" s="25">
        <f>SUM($AE$3:AN$3)-$P60</f>
        <v>38.96666666666667</v>
      </c>
      <c r="AO60" s="25">
        <f>SUM($AE$3:AO$3)-$P60</f>
        <v>44.46666666666667</v>
      </c>
    </row>
    <row r="61" spans="11:41" ht="15">
      <c r="K61" s="47"/>
      <c r="L61" s="47"/>
      <c r="M61" s="26" t="e">
        <f t="shared" si="14"/>
        <v>#REF!</v>
      </c>
      <c r="N61" s="9">
        <f>$E$25</f>
        <v>2</v>
      </c>
      <c r="O61" s="9">
        <f t="shared" si="11"/>
        <v>0</v>
      </c>
      <c r="P61" s="9">
        <f>SUM($N$5:N61)-SUM($O$5:O61)</f>
        <v>80</v>
      </c>
      <c r="Q61" s="25">
        <f t="shared" si="12"/>
        <v>-74.41666666666667</v>
      </c>
      <c r="R61" s="25">
        <f>SUM($Q$3:R$3)-$P61</f>
        <v>-68.83333333333333</v>
      </c>
      <c r="S61" s="25">
        <f>SUM($Q$3:S$3)-$P61</f>
        <v>-63.25</v>
      </c>
      <c r="T61" s="25">
        <f>SUM($Q$3:T$3)-$P61</f>
        <v>-57.66666666666667</v>
      </c>
      <c r="U61" s="25">
        <f>SUM($Q$3:U$3)-$P61</f>
        <v>-52.083333333333336</v>
      </c>
      <c r="V61" s="25">
        <f>SUM($Q$3:V$3)-$P61</f>
        <v>-46.5</v>
      </c>
      <c r="W61" s="25">
        <f>SUM($Q$3:W$3)-$P61</f>
        <v>-40.916666666666664</v>
      </c>
      <c r="X61" s="25">
        <f>SUM($Q$3:X$3)-$P61</f>
        <v>-35.33333333333333</v>
      </c>
      <c r="Y61" s="25">
        <f>SUM($Q$3:Y$3)-$P61</f>
        <v>-29.749999999999993</v>
      </c>
      <c r="Z61" s="25">
        <f>SUM($Q$3:Z$3)-$P61</f>
        <v>-24.166666666666657</v>
      </c>
      <c r="AA61" s="25">
        <f>SUM($Q$3:AA$3)-$P61</f>
        <v>-18.666666666666657</v>
      </c>
      <c r="AC61" s="24" t="e">
        <f t="shared" si="3"/>
        <v>#REF!</v>
      </c>
      <c r="AD61" s="9">
        <f t="shared" si="4"/>
        <v>80</v>
      </c>
      <c r="AE61" s="25">
        <f t="shared" si="13"/>
        <v>-67.89666666666666</v>
      </c>
      <c r="AF61" s="25">
        <f>SUM($AE$3:AF$3)-$P61</f>
        <v>-57.72666666666667</v>
      </c>
      <c r="AG61" s="25">
        <f>SUM($AE$3:AG$3)-$P61</f>
        <v>-45.85666666666667</v>
      </c>
      <c r="AH61" s="25">
        <f>SUM($AE$3:AH$3)-$P61</f>
        <v>-36.45333333333333</v>
      </c>
      <c r="AI61" s="25">
        <f>SUM($AE$3:AI$3)-$P61</f>
        <v>-24.18333333333333</v>
      </c>
      <c r="AJ61" s="25">
        <f>SUM($AE$3:AJ$3)-$P61</f>
        <v>-10.313333333333333</v>
      </c>
      <c r="AK61" s="25">
        <f>SUM($AE$3:AK$3)-$P61</f>
        <v>3.356666666666669</v>
      </c>
      <c r="AL61" s="25">
        <f>SUM($AE$3:AL$3)-$P61</f>
        <v>14.126666666666665</v>
      </c>
      <c r="AM61" s="25">
        <f>SUM($AE$3:AM$3)-$P61</f>
        <v>25.39666666666666</v>
      </c>
      <c r="AN61" s="25">
        <f>SUM($AE$3:AN$3)-$P61</f>
        <v>36.96666666666667</v>
      </c>
      <c r="AO61" s="25">
        <f>SUM($AE$3:AO$3)-$P61</f>
        <v>42.46666666666667</v>
      </c>
    </row>
    <row r="62" spans="11:41" ht="15">
      <c r="K62" s="47"/>
      <c r="L62" s="47"/>
      <c r="M62" s="26" t="e">
        <f t="shared" si="14"/>
        <v>#REF!</v>
      </c>
      <c r="N62" s="9">
        <f>$F$25</f>
        <v>2</v>
      </c>
      <c r="O62" s="9">
        <f t="shared" si="11"/>
        <v>0</v>
      </c>
      <c r="P62" s="9">
        <f>SUM($N$5:N62)-SUM($O$5:O62)</f>
        <v>82</v>
      </c>
      <c r="Q62" s="25">
        <f t="shared" si="12"/>
        <v>-76.41666666666667</v>
      </c>
      <c r="R62" s="25">
        <f>SUM($Q$3:R$3)-$P62</f>
        <v>-70.83333333333333</v>
      </c>
      <c r="S62" s="25">
        <f>SUM($Q$3:S$3)-$P62</f>
        <v>-65.25</v>
      </c>
      <c r="T62" s="25">
        <f>SUM($Q$3:T$3)-$P62</f>
        <v>-59.66666666666667</v>
      </c>
      <c r="U62" s="25">
        <f>SUM($Q$3:U$3)-$P62</f>
        <v>-54.083333333333336</v>
      </c>
      <c r="V62" s="25">
        <f>SUM($Q$3:V$3)-$P62</f>
        <v>-48.5</v>
      </c>
      <c r="W62" s="25">
        <f>SUM($Q$3:W$3)-$P62</f>
        <v>-42.916666666666664</v>
      </c>
      <c r="X62" s="25">
        <f>SUM($Q$3:X$3)-$P62</f>
        <v>-37.33333333333333</v>
      </c>
      <c r="Y62" s="25">
        <f>SUM($Q$3:Y$3)-$P62</f>
        <v>-31.749999999999993</v>
      </c>
      <c r="Z62" s="25">
        <f>SUM($Q$3:Z$3)-$P62</f>
        <v>-26.166666666666657</v>
      </c>
      <c r="AA62" s="25">
        <f>SUM($Q$3:AA$3)-$P62</f>
        <v>-20.666666666666657</v>
      </c>
      <c r="AC62" s="24" t="e">
        <f t="shared" si="3"/>
        <v>#REF!</v>
      </c>
      <c r="AD62" s="9">
        <f t="shared" si="4"/>
        <v>82</v>
      </c>
      <c r="AE62" s="25">
        <f t="shared" si="13"/>
        <v>-69.89666666666666</v>
      </c>
      <c r="AF62" s="25">
        <f>SUM($AE$3:AF$3)-$P62</f>
        <v>-59.72666666666667</v>
      </c>
      <c r="AG62" s="25">
        <f>SUM($AE$3:AG$3)-$P62</f>
        <v>-47.85666666666667</v>
      </c>
      <c r="AH62" s="25">
        <f>SUM($AE$3:AH$3)-$P62</f>
        <v>-38.45333333333333</v>
      </c>
      <c r="AI62" s="25">
        <f>SUM($AE$3:AI$3)-$P62</f>
        <v>-26.18333333333333</v>
      </c>
      <c r="AJ62" s="25">
        <f>SUM($AE$3:AJ$3)-$P62</f>
        <v>-12.313333333333333</v>
      </c>
      <c r="AK62" s="25">
        <f>SUM($AE$3:AK$3)-$P62</f>
        <v>1.3566666666666691</v>
      </c>
      <c r="AL62" s="25">
        <f>SUM($AE$3:AL$3)-$P62</f>
        <v>12.126666666666665</v>
      </c>
      <c r="AM62" s="25">
        <f>SUM($AE$3:AM$3)-$P62</f>
        <v>23.39666666666666</v>
      </c>
      <c r="AN62" s="25">
        <f>SUM($AE$3:AN$3)-$P62</f>
        <v>34.96666666666667</v>
      </c>
      <c r="AO62" s="25">
        <f>SUM($AE$3:AO$3)-$P62</f>
        <v>40.46666666666667</v>
      </c>
    </row>
    <row r="63" spans="11:41" ht="15">
      <c r="K63" s="47"/>
      <c r="L63" s="47"/>
      <c r="M63" s="26" t="e">
        <f t="shared" si="14"/>
        <v>#REF!</v>
      </c>
      <c r="N63" s="9">
        <f>$G$25</f>
        <v>2</v>
      </c>
      <c r="O63" s="9">
        <f t="shared" si="11"/>
        <v>0</v>
      </c>
      <c r="P63" s="9">
        <f>SUM($N$5:N63)-SUM($O$5:O63)</f>
        <v>84</v>
      </c>
      <c r="Q63" s="25">
        <f t="shared" si="12"/>
        <v>-78.41666666666667</v>
      </c>
      <c r="R63" s="25">
        <f>SUM($Q$3:R$3)-$P63</f>
        <v>-72.83333333333333</v>
      </c>
      <c r="S63" s="25">
        <f>SUM($Q$3:S$3)-$P63</f>
        <v>-67.25</v>
      </c>
      <c r="T63" s="25">
        <f>SUM($Q$3:T$3)-$P63</f>
        <v>-61.66666666666667</v>
      </c>
      <c r="U63" s="25">
        <f>SUM($Q$3:U$3)-$P63</f>
        <v>-56.083333333333336</v>
      </c>
      <c r="V63" s="25">
        <f>SUM($Q$3:V$3)-$P63</f>
        <v>-50.5</v>
      </c>
      <c r="W63" s="25">
        <f>SUM($Q$3:W$3)-$P63</f>
        <v>-44.916666666666664</v>
      </c>
      <c r="X63" s="25">
        <f>SUM($Q$3:X$3)-$P63</f>
        <v>-39.33333333333333</v>
      </c>
      <c r="Y63" s="25">
        <f>SUM($Q$3:Y$3)-$P63</f>
        <v>-33.74999999999999</v>
      </c>
      <c r="Z63" s="25">
        <f>SUM($Q$3:Z$3)-$P63</f>
        <v>-28.166666666666657</v>
      </c>
      <c r="AA63" s="25">
        <f>SUM($Q$3:AA$3)-$P63</f>
        <v>-22.666666666666657</v>
      </c>
      <c r="AC63" s="24" t="e">
        <f t="shared" si="3"/>
        <v>#REF!</v>
      </c>
      <c r="AD63" s="9">
        <f t="shared" si="4"/>
        <v>84</v>
      </c>
      <c r="AE63" s="25">
        <f t="shared" si="13"/>
        <v>-71.89666666666666</v>
      </c>
      <c r="AF63" s="25">
        <f>SUM($AE$3:AF$3)-$P63</f>
        <v>-61.72666666666667</v>
      </c>
      <c r="AG63" s="25">
        <f>SUM($AE$3:AG$3)-$P63</f>
        <v>-49.85666666666667</v>
      </c>
      <c r="AH63" s="25">
        <f>SUM($AE$3:AH$3)-$P63</f>
        <v>-40.45333333333333</v>
      </c>
      <c r="AI63" s="25">
        <f>SUM($AE$3:AI$3)-$P63</f>
        <v>-28.18333333333333</v>
      </c>
      <c r="AJ63" s="25">
        <f>SUM($AE$3:AJ$3)-$P63</f>
        <v>-14.313333333333333</v>
      </c>
      <c r="AK63" s="25">
        <f>SUM($AE$3:AK$3)-$P63</f>
        <v>-0.6433333333333309</v>
      </c>
      <c r="AL63" s="25">
        <f>SUM($AE$3:AL$3)-$P63</f>
        <v>10.126666666666665</v>
      </c>
      <c r="AM63" s="25">
        <f>SUM($AE$3:AM$3)-$P63</f>
        <v>21.39666666666666</v>
      </c>
      <c r="AN63" s="25">
        <f>SUM($AE$3:AN$3)-$P63</f>
        <v>32.96666666666667</v>
      </c>
      <c r="AO63" s="25">
        <f>SUM($AE$3:AO$3)-$P63</f>
        <v>38.46666666666667</v>
      </c>
    </row>
    <row r="64" spans="11:41" ht="15">
      <c r="K64" s="47"/>
      <c r="L64" s="47"/>
      <c r="M64" s="26" t="e">
        <f t="shared" si="14"/>
        <v>#REF!</v>
      </c>
      <c r="N64" s="9">
        <f>$H$25</f>
        <v>0</v>
      </c>
      <c r="O64" s="9">
        <f t="shared" si="11"/>
        <v>0</v>
      </c>
      <c r="P64" s="9">
        <f>SUM($N$5:N64)-SUM($O$5:O64)</f>
        <v>84</v>
      </c>
      <c r="Q64" s="25">
        <f t="shared" si="12"/>
        <v>-78.41666666666667</v>
      </c>
      <c r="R64" s="25">
        <f>SUM($Q$3:R$3)-$P64</f>
        <v>-72.83333333333333</v>
      </c>
      <c r="S64" s="25">
        <f>SUM($Q$3:S$3)-$P64</f>
        <v>-67.25</v>
      </c>
      <c r="T64" s="25">
        <f>SUM($Q$3:T$3)-$P64</f>
        <v>-61.66666666666667</v>
      </c>
      <c r="U64" s="25">
        <f>SUM($Q$3:U$3)-$P64</f>
        <v>-56.083333333333336</v>
      </c>
      <c r="V64" s="25">
        <f>SUM($Q$3:V$3)-$P64</f>
        <v>-50.5</v>
      </c>
      <c r="W64" s="25">
        <f>SUM($Q$3:W$3)-$P64</f>
        <v>-44.916666666666664</v>
      </c>
      <c r="X64" s="25">
        <f>SUM($Q$3:X$3)-$P64</f>
        <v>-39.33333333333333</v>
      </c>
      <c r="Y64" s="25">
        <f>SUM($Q$3:Y$3)-$P64</f>
        <v>-33.74999999999999</v>
      </c>
      <c r="Z64" s="25">
        <f>SUM($Q$3:Z$3)-$P64</f>
        <v>-28.166666666666657</v>
      </c>
      <c r="AA64" s="25">
        <f>SUM($Q$3:AA$3)-$P64</f>
        <v>-22.666666666666657</v>
      </c>
      <c r="AC64" s="24" t="e">
        <f t="shared" si="3"/>
        <v>#REF!</v>
      </c>
      <c r="AD64" s="9">
        <f t="shared" si="4"/>
        <v>84</v>
      </c>
      <c r="AE64" s="25">
        <f t="shared" si="13"/>
        <v>-71.89666666666666</v>
      </c>
      <c r="AF64" s="25">
        <f>SUM($AE$3:AF$3)-$P64</f>
        <v>-61.72666666666667</v>
      </c>
      <c r="AG64" s="25">
        <f>SUM($AE$3:AG$3)-$P64</f>
        <v>-49.85666666666667</v>
      </c>
      <c r="AH64" s="25">
        <f>SUM($AE$3:AH$3)-$P64</f>
        <v>-40.45333333333333</v>
      </c>
      <c r="AI64" s="25">
        <f>SUM($AE$3:AI$3)-$P64</f>
        <v>-28.18333333333333</v>
      </c>
      <c r="AJ64" s="25">
        <f>SUM($AE$3:AJ$3)-$P64</f>
        <v>-14.313333333333333</v>
      </c>
      <c r="AK64" s="25">
        <f>SUM($AE$3:AK$3)-$P64</f>
        <v>-0.6433333333333309</v>
      </c>
      <c r="AL64" s="25">
        <f>SUM($AE$3:AL$3)-$P64</f>
        <v>10.126666666666665</v>
      </c>
      <c r="AM64" s="25">
        <f>SUM($AE$3:AM$3)-$P64</f>
        <v>21.39666666666666</v>
      </c>
      <c r="AN64" s="25">
        <f>SUM($AE$3:AN$3)-$P64</f>
        <v>32.96666666666667</v>
      </c>
      <c r="AO64" s="25">
        <f>SUM($AE$3:AO$3)-$P64</f>
        <v>38.46666666666667</v>
      </c>
    </row>
    <row r="65" spans="11:41" ht="15">
      <c r="K65" s="47"/>
      <c r="L65" s="47"/>
      <c r="M65" s="26" t="e">
        <f t="shared" si="14"/>
        <v>#REF!</v>
      </c>
      <c r="N65" s="9">
        <f>$H$25</f>
        <v>0</v>
      </c>
      <c r="O65" s="9">
        <f t="shared" si="11"/>
        <v>0</v>
      </c>
      <c r="P65" s="9">
        <f>SUM($N$5:N65)-SUM($O$5:O65)</f>
        <v>84</v>
      </c>
      <c r="Q65" s="25">
        <f t="shared" si="12"/>
        <v>-78.41666666666667</v>
      </c>
      <c r="R65" s="25">
        <f>SUM($Q$3:R$3)-$P65</f>
        <v>-72.83333333333333</v>
      </c>
      <c r="S65" s="25">
        <f>SUM($Q$3:S$3)-$P65</f>
        <v>-67.25</v>
      </c>
      <c r="T65" s="25">
        <f>SUM($Q$3:T$3)-$P65</f>
        <v>-61.66666666666667</v>
      </c>
      <c r="U65" s="25">
        <f>SUM($Q$3:U$3)-$P65</f>
        <v>-56.083333333333336</v>
      </c>
      <c r="V65" s="25">
        <f>SUM($Q$3:V$3)-$P65</f>
        <v>-50.5</v>
      </c>
      <c r="W65" s="25">
        <f>SUM($Q$3:W$3)-$P65</f>
        <v>-44.916666666666664</v>
      </c>
      <c r="X65" s="25">
        <f>SUM($Q$3:X$3)-$P65</f>
        <v>-39.33333333333333</v>
      </c>
      <c r="Y65" s="25">
        <f>SUM($Q$3:Y$3)-$P65</f>
        <v>-33.74999999999999</v>
      </c>
      <c r="Z65" s="25">
        <f>SUM($Q$3:Z$3)-$P65</f>
        <v>-28.166666666666657</v>
      </c>
      <c r="AA65" s="25">
        <f>SUM($Q$3:AA$3)-$P65</f>
        <v>-22.666666666666657</v>
      </c>
      <c r="AC65" s="24" t="e">
        <f t="shared" si="3"/>
        <v>#REF!</v>
      </c>
      <c r="AD65" s="9">
        <f t="shared" si="4"/>
        <v>84</v>
      </c>
      <c r="AE65" s="25">
        <f t="shared" si="13"/>
        <v>-71.89666666666666</v>
      </c>
      <c r="AF65" s="25">
        <f>SUM($AE$3:AF$3)-$P65</f>
        <v>-61.72666666666667</v>
      </c>
      <c r="AG65" s="25">
        <f>SUM($AE$3:AG$3)-$P65</f>
        <v>-49.85666666666667</v>
      </c>
      <c r="AH65" s="25">
        <f>SUM($AE$3:AH$3)-$P65</f>
        <v>-40.45333333333333</v>
      </c>
      <c r="AI65" s="25">
        <f>SUM($AE$3:AI$3)-$P65</f>
        <v>-28.18333333333333</v>
      </c>
      <c r="AJ65" s="25">
        <f>SUM($AE$3:AJ$3)-$P65</f>
        <v>-14.313333333333333</v>
      </c>
      <c r="AK65" s="25">
        <f>SUM($AE$3:AK$3)-$P65</f>
        <v>-0.6433333333333309</v>
      </c>
      <c r="AL65" s="25">
        <f>SUM($AE$3:AL$3)-$P65</f>
        <v>10.126666666666665</v>
      </c>
      <c r="AM65" s="25">
        <f>SUM($AE$3:AM$3)-$P65</f>
        <v>21.39666666666666</v>
      </c>
      <c r="AN65" s="25">
        <f>SUM($AE$3:AN$3)-$P65</f>
        <v>32.96666666666667</v>
      </c>
      <c r="AO65" s="25">
        <f>SUM($AE$3:AO$3)-$P65</f>
        <v>38.46666666666667</v>
      </c>
    </row>
    <row r="66" spans="11:41" ht="15">
      <c r="K66" s="47"/>
      <c r="L66" s="47"/>
      <c r="M66" s="26" t="e">
        <f t="shared" si="14"/>
        <v>#REF!</v>
      </c>
      <c r="N66" s="9">
        <f>$C$25</f>
        <v>2</v>
      </c>
      <c r="O66" s="9">
        <f t="shared" si="11"/>
        <v>0</v>
      </c>
      <c r="P66" s="9">
        <f>SUM($N$5:N66)-SUM($O$5:O66)</f>
        <v>86</v>
      </c>
      <c r="Q66" s="25">
        <f t="shared" si="12"/>
        <v>-80.41666666666667</v>
      </c>
      <c r="R66" s="25">
        <f>SUM($Q$3:R$3)-$P66</f>
        <v>-74.83333333333333</v>
      </c>
      <c r="S66" s="25">
        <f>SUM($Q$3:S$3)-$P66</f>
        <v>-69.25</v>
      </c>
      <c r="T66" s="25">
        <f>SUM($Q$3:T$3)-$P66</f>
        <v>-63.66666666666667</v>
      </c>
      <c r="U66" s="25">
        <f>SUM($Q$3:U$3)-$P66</f>
        <v>-58.083333333333336</v>
      </c>
      <c r="V66" s="25">
        <f>SUM($Q$3:V$3)-$P66</f>
        <v>-52.5</v>
      </c>
      <c r="W66" s="25">
        <f>SUM($Q$3:W$3)-$P66</f>
        <v>-46.916666666666664</v>
      </c>
      <c r="X66" s="25">
        <f>SUM($Q$3:X$3)-$P66</f>
        <v>-41.33333333333333</v>
      </c>
      <c r="Y66" s="25">
        <f>SUM($Q$3:Y$3)-$P66</f>
        <v>-35.74999999999999</v>
      </c>
      <c r="Z66" s="25">
        <f>SUM($Q$3:Z$3)-$P66</f>
        <v>-30.166666666666657</v>
      </c>
      <c r="AA66" s="25">
        <f>SUM($Q$3:AA$3)-$P66</f>
        <v>-24.666666666666657</v>
      </c>
      <c r="AC66" s="24" t="e">
        <f t="shared" si="3"/>
        <v>#REF!</v>
      </c>
      <c r="AD66" s="9">
        <f t="shared" si="4"/>
        <v>86</v>
      </c>
      <c r="AE66" s="25">
        <f t="shared" si="13"/>
        <v>-73.89666666666666</v>
      </c>
      <c r="AF66" s="25">
        <f>SUM($AE$3:AF$3)-$P66</f>
        <v>-63.72666666666667</v>
      </c>
      <c r="AG66" s="25">
        <f>SUM($AE$3:AG$3)-$P66</f>
        <v>-51.85666666666667</v>
      </c>
      <c r="AH66" s="25">
        <f>SUM($AE$3:AH$3)-$P66</f>
        <v>-42.45333333333333</v>
      </c>
      <c r="AI66" s="25">
        <f>SUM($AE$3:AI$3)-$P66</f>
        <v>-30.18333333333333</v>
      </c>
      <c r="AJ66" s="25">
        <f>SUM($AE$3:AJ$3)-$P66</f>
        <v>-16.313333333333333</v>
      </c>
      <c r="AK66" s="25">
        <f>SUM($AE$3:AK$3)-$P66</f>
        <v>-2.643333333333331</v>
      </c>
      <c r="AL66" s="25">
        <f>SUM($AE$3:AL$3)-$P66</f>
        <v>8.126666666666665</v>
      </c>
      <c r="AM66" s="25">
        <f>SUM($AE$3:AM$3)-$P66</f>
        <v>19.39666666666666</v>
      </c>
      <c r="AN66" s="25">
        <f>SUM($AE$3:AN$3)-$P66</f>
        <v>30.96666666666667</v>
      </c>
      <c r="AO66" s="25">
        <f>SUM($AE$3:AO$3)-$P66</f>
        <v>36.46666666666667</v>
      </c>
    </row>
    <row r="67" spans="11:41" ht="15">
      <c r="K67" s="47"/>
      <c r="L67" s="47"/>
      <c r="M67" s="26" t="e">
        <f t="shared" si="14"/>
        <v>#REF!</v>
      </c>
      <c r="N67" s="9">
        <f>$D$25</f>
        <v>2</v>
      </c>
      <c r="O67" s="9">
        <f t="shared" si="11"/>
        <v>0</v>
      </c>
      <c r="P67" s="9">
        <f>SUM($N$5:N67)-SUM($O$5:O67)</f>
        <v>88</v>
      </c>
      <c r="Q67" s="25">
        <f t="shared" si="12"/>
        <v>-82.41666666666667</v>
      </c>
      <c r="R67" s="25">
        <f>SUM($Q$3:R$3)-$P67</f>
        <v>-76.83333333333333</v>
      </c>
      <c r="S67" s="25">
        <f>SUM($Q$3:S$3)-$P67</f>
        <v>-71.25</v>
      </c>
      <c r="T67" s="25">
        <f>SUM($Q$3:T$3)-$P67</f>
        <v>-65.66666666666667</v>
      </c>
      <c r="U67" s="25">
        <f>SUM($Q$3:U$3)-$P67</f>
        <v>-60.083333333333336</v>
      </c>
      <c r="V67" s="25">
        <f>SUM($Q$3:V$3)-$P67</f>
        <v>-54.5</v>
      </c>
      <c r="W67" s="25">
        <f>SUM($Q$3:W$3)-$P67</f>
        <v>-48.916666666666664</v>
      </c>
      <c r="X67" s="25">
        <f>SUM($Q$3:X$3)-$P67</f>
        <v>-43.33333333333333</v>
      </c>
      <c r="Y67" s="25">
        <f>SUM($Q$3:Y$3)-$P67</f>
        <v>-37.74999999999999</v>
      </c>
      <c r="Z67" s="25">
        <f>SUM($Q$3:Z$3)-$P67</f>
        <v>-32.16666666666666</v>
      </c>
      <c r="AA67" s="25">
        <f>SUM($Q$3:AA$3)-$P67</f>
        <v>-26.666666666666657</v>
      </c>
      <c r="AC67" s="24" t="e">
        <f t="shared" si="3"/>
        <v>#REF!</v>
      </c>
      <c r="AD67" s="9">
        <f t="shared" si="4"/>
        <v>88</v>
      </c>
      <c r="AE67" s="25">
        <f t="shared" si="13"/>
        <v>-75.89666666666666</v>
      </c>
      <c r="AF67" s="25">
        <f>SUM($AE$3:AF$3)-$P67</f>
        <v>-65.72666666666666</v>
      </c>
      <c r="AG67" s="25">
        <f>SUM($AE$3:AG$3)-$P67</f>
        <v>-53.85666666666667</v>
      </c>
      <c r="AH67" s="25">
        <f>SUM($AE$3:AH$3)-$P67</f>
        <v>-44.45333333333333</v>
      </c>
      <c r="AI67" s="25">
        <f>SUM($AE$3:AI$3)-$P67</f>
        <v>-32.18333333333333</v>
      </c>
      <c r="AJ67" s="25">
        <f>SUM($AE$3:AJ$3)-$P67</f>
        <v>-18.313333333333333</v>
      </c>
      <c r="AK67" s="25">
        <f>SUM($AE$3:AK$3)-$P67</f>
        <v>-4.643333333333331</v>
      </c>
      <c r="AL67" s="25">
        <f>SUM($AE$3:AL$3)-$P67</f>
        <v>6.126666666666665</v>
      </c>
      <c r="AM67" s="25">
        <f>SUM($AE$3:AM$3)-$P67</f>
        <v>17.39666666666666</v>
      </c>
      <c r="AN67" s="25">
        <f>SUM($AE$3:AN$3)-$P67</f>
        <v>28.96666666666667</v>
      </c>
      <c r="AO67" s="25">
        <f>SUM($AE$3:AO$3)-$P67</f>
        <v>34.46666666666667</v>
      </c>
    </row>
    <row r="68" spans="11:41" ht="15">
      <c r="K68" s="47"/>
      <c r="L68" s="47"/>
      <c r="M68" s="26" t="e">
        <f t="shared" si="14"/>
        <v>#REF!</v>
      </c>
      <c r="N68" s="9">
        <f>$E$25</f>
        <v>2</v>
      </c>
      <c r="O68" s="9">
        <f t="shared" si="11"/>
        <v>0</v>
      </c>
      <c r="P68" s="9">
        <f>SUM($N$5:N68)-SUM($O$5:O68)</f>
        <v>90</v>
      </c>
      <c r="Q68" s="25">
        <f aca="true" t="shared" si="15" ref="Q68:Q99">$Q$3-$P68</f>
        <v>-84.41666666666667</v>
      </c>
      <c r="R68" s="25">
        <f>SUM($Q$3:R$3)-$P68</f>
        <v>-78.83333333333333</v>
      </c>
      <c r="S68" s="25">
        <f>SUM($Q$3:S$3)-$P68</f>
        <v>-73.25</v>
      </c>
      <c r="T68" s="25">
        <f>SUM($Q$3:T$3)-$P68</f>
        <v>-67.66666666666667</v>
      </c>
      <c r="U68" s="25">
        <f>SUM($Q$3:U$3)-$P68</f>
        <v>-62.083333333333336</v>
      </c>
      <c r="V68" s="25">
        <f>SUM($Q$3:V$3)-$P68</f>
        <v>-56.5</v>
      </c>
      <c r="W68" s="25">
        <f>SUM($Q$3:W$3)-$P68</f>
        <v>-50.916666666666664</v>
      </c>
      <c r="X68" s="25">
        <f>SUM($Q$3:X$3)-$P68</f>
        <v>-45.33333333333333</v>
      </c>
      <c r="Y68" s="25">
        <f>SUM($Q$3:Y$3)-$P68</f>
        <v>-39.74999999999999</v>
      </c>
      <c r="Z68" s="25">
        <f>SUM($Q$3:Z$3)-$P68</f>
        <v>-34.16666666666666</v>
      </c>
      <c r="AA68" s="25">
        <f>SUM($Q$3:AA$3)-$P68</f>
        <v>-28.666666666666657</v>
      </c>
      <c r="AC68" s="24" t="e">
        <f t="shared" si="3"/>
        <v>#REF!</v>
      </c>
      <c r="AD68" s="9">
        <f t="shared" si="4"/>
        <v>90</v>
      </c>
      <c r="AE68" s="25">
        <f aca="true" t="shared" si="16" ref="AE68:AE99">$AE$3-$P68</f>
        <v>-77.89666666666666</v>
      </c>
      <c r="AF68" s="25">
        <f>SUM($AE$3:AF$3)-$P68</f>
        <v>-67.72666666666666</v>
      </c>
      <c r="AG68" s="25">
        <f>SUM($AE$3:AG$3)-$P68</f>
        <v>-55.85666666666667</v>
      </c>
      <c r="AH68" s="25">
        <f>SUM($AE$3:AH$3)-$P68</f>
        <v>-46.45333333333333</v>
      </c>
      <c r="AI68" s="25">
        <f>SUM($AE$3:AI$3)-$P68</f>
        <v>-34.18333333333333</v>
      </c>
      <c r="AJ68" s="25">
        <f>SUM($AE$3:AJ$3)-$P68</f>
        <v>-20.313333333333333</v>
      </c>
      <c r="AK68" s="25">
        <f>SUM($AE$3:AK$3)-$P68</f>
        <v>-6.643333333333331</v>
      </c>
      <c r="AL68" s="25">
        <f>SUM($AE$3:AL$3)-$P68</f>
        <v>4.126666666666665</v>
      </c>
      <c r="AM68" s="25">
        <f>SUM($AE$3:AM$3)-$P68</f>
        <v>15.396666666666661</v>
      </c>
      <c r="AN68" s="25">
        <f>SUM($AE$3:AN$3)-$P68</f>
        <v>26.96666666666667</v>
      </c>
      <c r="AO68" s="25">
        <f>SUM($AE$3:AO$3)-$P68</f>
        <v>32.46666666666667</v>
      </c>
    </row>
    <row r="69" spans="11:41" ht="15">
      <c r="K69" s="47"/>
      <c r="L69" s="47"/>
      <c r="M69" s="26" t="e">
        <f t="shared" si="14"/>
        <v>#REF!</v>
      </c>
      <c r="N69" s="9">
        <f>$F$25</f>
        <v>2</v>
      </c>
      <c r="O69" s="9">
        <f aca="true" t="shared" si="17" ref="O69:O132">_xlfn.IFERROR(VLOOKUP($M69,$K$5:$N$26,4,FALSE),0)</f>
        <v>0</v>
      </c>
      <c r="P69" s="9">
        <f>SUM($N$5:N69)-SUM($O$5:O69)</f>
        <v>92</v>
      </c>
      <c r="Q69" s="25">
        <f t="shared" si="15"/>
        <v>-86.41666666666667</v>
      </c>
      <c r="R69" s="25">
        <f>SUM($Q$3:R$3)-$P69</f>
        <v>-80.83333333333333</v>
      </c>
      <c r="S69" s="25">
        <f>SUM($Q$3:S$3)-$P69</f>
        <v>-75.25</v>
      </c>
      <c r="T69" s="25">
        <f>SUM($Q$3:T$3)-$P69</f>
        <v>-69.66666666666667</v>
      </c>
      <c r="U69" s="25">
        <f>SUM($Q$3:U$3)-$P69</f>
        <v>-64.08333333333334</v>
      </c>
      <c r="V69" s="25">
        <f>SUM($Q$3:V$3)-$P69</f>
        <v>-58.5</v>
      </c>
      <c r="W69" s="25">
        <f>SUM($Q$3:W$3)-$P69</f>
        <v>-52.916666666666664</v>
      </c>
      <c r="X69" s="25">
        <f>SUM($Q$3:X$3)-$P69</f>
        <v>-47.33333333333333</v>
      </c>
      <c r="Y69" s="25">
        <f>SUM($Q$3:Y$3)-$P69</f>
        <v>-41.74999999999999</v>
      </c>
      <c r="Z69" s="25">
        <f>SUM($Q$3:Z$3)-$P69</f>
        <v>-36.16666666666666</v>
      </c>
      <c r="AA69" s="25">
        <f>SUM($Q$3:AA$3)-$P69</f>
        <v>-30.666666666666657</v>
      </c>
      <c r="AC69" s="24" t="e">
        <f aca="true" t="shared" si="18" ref="AC69:AC132">M69</f>
        <v>#REF!</v>
      </c>
      <c r="AD69" s="9">
        <f aca="true" t="shared" si="19" ref="AD69:AD132">P69</f>
        <v>92</v>
      </c>
      <c r="AE69" s="25">
        <f t="shared" si="16"/>
        <v>-79.89666666666666</v>
      </c>
      <c r="AF69" s="25">
        <f>SUM($AE$3:AF$3)-$P69</f>
        <v>-69.72666666666666</v>
      </c>
      <c r="AG69" s="25">
        <f>SUM($AE$3:AG$3)-$P69</f>
        <v>-57.85666666666667</v>
      </c>
      <c r="AH69" s="25">
        <f>SUM($AE$3:AH$3)-$P69</f>
        <v>-48.45333333333333</v>
      </c>
      <c r="AI69" s="25">
        <f>SUM($AE$3:AI$3)-$P69</f>
        <v>-36.18333333333333</v>
      </c>
      <c r="AJ69" s="25">
        <f>SUM($AE$3:AJ$3)-$P69</f>
        <v>-22.313333333333333</v>
      </c>
      <c r="AK69" s="25">
        <f>SUM($AE$3:AK$3)-$P69</f>
        <v>-8.64333333333333</v>
      </c>
      <c r="AL69" s="25">
        <f>SUM($AE$3:AL$3)-$P69</f>
        <v>2.126666666666665</v>
      </c>
      <c r="AM69" s="25">
        <f>SUM($AE$3:AM$3)-$P69</f>
        <v>13.396666666666661</v>
      </c>
      <c r="AN69" s="25">
        <f>SUM($AE$3:AN$3)-$P69</f>
        <v>24.96666666666667</v>
      </c>
      <c r="AO69" s="25">
        <f>SUM($AE$3:AO$3)-$P69</f>
        <v>30.46666666666667</v>
      </c>
    </row>
    <row r="70" spans="11:41" ht="15">
      <c r="K70" s="47"/>
      <c r="L70" s="47"/>
      <c r="M70" s="26" t="e">
        <f t="shared" si="14"/>
        <v>#REF!</v>
      </c>
      <c r="N70" s="9">
        <f>$G$25</f>
        <v>2</v>
      </c>
      <c r="O70" s="9">
        <f t="shared" si="17"/>
        <v>0</v>
      </c>
      <c r="P70" s="9">
        <f>SUM($N$5:N70)-SUM($O$5:O70)</f>
        <v>94</v>
      </c>
      <c r="Q70" s="25">
        <f t="shared" si="15"/>
        <v>-88.41666666666667</v>
      </c>
      <c r="R70" s="25">
        <f>SUM($Q$3:R$3)-$P70</f>
        <v>-82.83333333333333</v>
      </c>
      <c r="S70" s="25">
        <f>SUM($Q$3:S$3)-$P70</f>
        <v>-77.25</v>
      </c>
      <c r="T70" s="25">
        <f>SUM($Q$3:T$3)-$P70</f>
        <v>-71.66666666666667</v>
      </c>
      <c r="U70" s="25">
        <f>SUM($Q$3:U$3)-$P70</f>
        <v>-66.08333333333334</v>
      </c>
      <c r="V70" s="25">
        <f>SUM($Q$3:V$3)-$P70</f>
        <v>-60.5</v>
      </c>
      <c r="W70" s="25">
        <f>SUM($Q$3:W$3)-$P70</f>
        <v>-54.916666666666664</v>
      </c>
      <c r="X70" s="25">
        <f>SUM($Q$3:X$3)-$P70</f>
        <v>-49.33333333333333</v>
      </c>
      <c r="Y70" s="25">
        <f>SUM($Q$3:Y$3)-$P70</f>
        <v>-43.74999999999999</v>
      </c>
      <c r="Z70" s="25">
        <f>SUM($Q$3:Z$3)-$P70</f>
        <v>-38.16666666666666</v>
      </c>
      <c r="AA70" s="25">
        <f>SUM($Q$3:AA$3)-$P70</f>
        <v>-32.66666666666666</v>
      </c>
      <c r="AC70" s="24" t="e">
        <f t="shared" si="18"/>
        <v>#REF!</v>
      </c>
      <c r="AD70" s="9">
        <f t="shared" si="19"/>
        <v>94</v>
      </c>
      <c r="AE70" s="25">
        <f t="shared" si="16"/>
        <v>-81.89666666666666</v>
      </c>
      <c r="AF70" s="25">
        <f>SUM($AE$3:AF$3)-$P70</f>
        <v>-71.72666666666666</v>
      </c>
      <c r="AG70" s="25">
        <f>SUM($AE$3:AG$3)-$P70</f>
        <v>-59.85666666666667</v>
      </c>
      <c r="AH70" s="25">
        <f>SUM($AE$3:AH$3)-$P70</f>
        <v>-50.45333333333333</v>
      </c>
      <c r="AI70" s="25">
        <f>SUM($AE$3:AI$3)-$P70</f>
        <v>-38.18333333333333</v>
      </c>
      <c r="AJ70" s="25">
        <f>SUM($AE$3:AJ$3)-$P70</f>
        <v>-24.313333333333333</v>
      </c>
      <c r="AK70" s="25">
        <f>SUM($AE$3:AK$3)-$P70</f>
        <v>-10.64333333333333</v>
      </c>
      <c r="AL70" s="25">
        <f>SUM($AE$3:AL$3)-$P70</f>
        <v>0.12666666666666515</v>
      </c>
      <c r="AM70" s="25">
        <f>SUM($AE$3:AM$3)-$P70</f>
        <v>11.396666666666661</v>
      </c>
      <c r="AN70" s="25">
        <f>SUM($AE$3:AN$3)-$P70</f>
        <v>22.96666666666667</v>
      </c>
      <c r="AO70" s="25">
        <f>SUM($AE$3:AO$3)-$P70</f>
        <v>28.46666666666667</v>
      </c>
    </row>
    <row r="71" spans="11:41" ht="15">
      <c r="K71" s="47"/>
      <c r="L71" s="47"/>
      <c r="M71" s="26" t="e">
        <f t="shared" si="14"/>
        <v>#REF!</v>
      </c>
      <c r="N71" s="9">
        <f>$H$25</f>
        <v>0</v>
      </c>
      <c r="O71" s="9">
        <f t="shared" si="17"/>
        <v>0</v>
      </c>
      <c r="P71" s="9">
        <f>SUM($N$5:N71)-SUM($O$5:O71)</f>
        <v>94</v>
      </c>
      <c r="Q71" s="25">
        <f t="shared" si="15"/>
        <v>-88.41666666666667</v>
      </c>
      <c r="R71" s="25">
        <f>SUM($Q$3:R$3)-$P71</f>
        <v>-82.83333333333333</v>
      </c>
      <c r="S71" s="25">
        <f>SUM($Q$3:S$3)-$P71</f>
        <v>-77.25</v>
      </c>
      <c r="T71" s="25">
        <f>SUM($Q$3:T$3)-$P71</f>
        <v>-71.66666666666667</v>
      </c>
      <c r="U71" s="25">
        <f>SUM($Q$3:U$3)-$P71</f>
        <v>-66.08333333333334</v>
      </c>
      <c r="V71" s="25">
        <f>SUM($Q$3:V$3)-$P71</f>
        <v>-60.5</v>
      </c>
      <c r="W71" s="25">
        <f>SUM($Q$3:W$3)-$P71</f>
        <v>-54.916666666666664</v>
      </c>
      <c r="X71" s="25">
        <f>SUM($Q$3:X$3)-$P71</f>
        <v>-49.33333333333333</v>
      </c>
      <c r="Y71" s="25">
        <f>SUM($Q$3:Y$3)-$P71</f>
        <v>-43.74999999999999</v>
      </c>
      <c r="Z71" s="25">
        <f>SUM($Q$3:Z$3)-$P71</f>
        <v>-38.16666666666666</v>
      </c>
      <c r="AA71" s="25">
        <f>SUM($Q$3:AA$3)-$P71</f>
        <v>-32.66666666666666</v>
      </c>
      <c r="AC71" s="24" t="e">
        <f t="shared" si="18"/>
        <v>#REF!</v>
      </c>
      <c r="AD71" s="9">
        <f t="shared" si="19"/>
        <v>94</v>
      </c>
      <c r="AE71" s="25">
        <f t="shared" si="16"/>
        <v>-81.89666666666666</v>
      </c>
      <c r="AF71" s="25">
        <f>SUM($AE$3:AF$3)-$P71</f>
        <v>-71.72666666666666</v>
      </c>
      <c r="AG71" s="25">
        <f>SUM($AE$3:AG$3)-$P71</f>
        <v>-59.85666666666667</v>
      </c>
      <c r="AH71" s="25">
        <f>SUM($AE$3:AH$3)-$P71</f>
        <v>-50.45333333333333</v>
      </c>
      <c r="AI71" s="25">
        <f>SUM($AE$3:AI$3)-$P71</f>
        <v>-38.18333333333333</v>
      </c>
      <c r="AJ71" s="25">
        <f>SUM($AE$3:AJ$3)-$P71</f>
        <v>-24.313333333333333</v>
      </c>
      <c r="AK71" s="25">
        <f>SUM($AE$3:AK$3)-$P71</f>
        <v>-10.64333333333333</v>
      </c>
      <c r="AL71" s="25">
        <f>SUM($AE$3:AL$3)-$P71</f>
        <v>0.12666666666666515</v>
      </c>
      <c r="AM71" s="25">
        <f>SUM($AE$3:AM$3)-$P71</f>
        <v>11.396666666666661</v>
      </c>
      <c r="AN71" s="25">
        <f>SUM($AE$3:AN$3)-$P71</f>
        <v>22.96666666666667</v>
      </c>
      <c r="AO71" s="25">
        <f>SUM($AE$3:AO$3)-$P71</f>
        <v>28.46666666666667</v>
      </c>
    </row>
    <row r="72" spans="11:41" ht="15">
      <c r="K72" s="47"/>
      <c r="L72" s="47"/>
      <c r="M72" s="26" t="e">
        <f t="shared" si="14"/>
        <v>#REF!</v>
      </c>
      <c r="N72" s="9">
        <f>$H$25</f>
        <v>0</v>
      </c>
      <c r="O72" s="9">
        <f t="shared" si="17"/>
        <v>0</v>
      </c>
      <c r="P72" s="9">
        <f>SUM($N$5:N72)-SUM($O$5:O72)</f>
        <v>94</v>
      </c>
      <c r="Q72" s="25">
        <f t="shared" si="15"/>
        <v>-88.41666666666667</v>
      </c>
      <c r="R72" s="25">
        <f>SUM($Q$3:R$3)-$P72</f>
        <v>-82.83333333333333</v>
      </c>
      <c r="S72" s="25">
        <f>SUM($Q$3:S$3)-$P72</f>
        <v>-77.25</v>
      </c>
      <c r="T72" s="25">
        <f>SUM($Q$3:T$3)-$P72</f>
        <v>-71.66666666666667</v>
      </c>
      <c r="U72" s="25">
        <f>SUM($Q$3:U$3)-$P72</f>
        <v>-66.08333333333334</v>
      </c>
      <c r="V72" s="25">
        <f>SUM($Q$3:V$3)-$P72</f>
        <v>-60.5</v>
      </c>
      <c r="W72" s="25">
        <f>SUM($Q$3:W$3)-$P72</f>
        <v>-54.916666666666664</v>
      </c>
      <c r="X72" s="25">
        <f>SUM($Q$3:X$3)-$P72</f>
        <v>-49.33333333333333</v>
      </c>
      <c r="Y72" s="25">
        <f>SUM($Q$3:Y$3)-$P72</f>
        <v>-43.74999999999999</v>
      </c>
      <c r="Z72" s="25">
        <f>SUM($Q$3:Z$3)-$P72</f>
        <v>-38.16666666666666</v>
      </c>
      <c r="AA72" s="25">
        <f>SUM($Q$3:AA$3)-$P72</f>
        <v>-32.66666666666666</v>
      </c>
      <c r="AC72" s="24" t="e">
        <f t="shared" si="18"/>
        <v>#REF!</v>
      </c>
      <c r="AD72" s="9">
        <f t="shared" si="19"/>
        <v>94</v>
      </c>
      <c r="AE72" s="25">
        <f t="shared" si="16"/>
        <v>-81.89666666666666</v>
      </c>
      <c r="AF72" s="25">
        <f>SUM($AE$3:AF$3)-$P72</f>
        <v>-71.72666666666666</v>
      </c>
      <c r="AG72" s="25">
        <f>SUM($AE$3:AG$3)-$P72</f>
        <v>-59.85666666666667</v>
      </c>
      <c r="AH72" s="25">
        <f>SUM($AE$3:AH$3)-$P72</f>
        <v>-50.45333333333333</v>
      </c>
      <c r="AI72" s="25">
        <f>SUM($AE$3:AI$3)-$P72</f>
        <v>-38.18333333333333</v>
      </c>
      <c r="AJ72" s="25">
        <f>SUM($AE$3:AJ$3)-$P72</f>
        <v>-24.313333333333333</v>
      </c>
      <c r="AK72" s="25">
        <f>SUM($AE$3:AK$3)-$P72</f>
        <v>-10.64333333333333</v>
      </c>
      <c r="AL72" s="25">
        <f>SUM($AE$3:AL$3)-$P72</f>
        <v>0.12666666666666515</v>
      </c>
      <c r="AM72" s="25">
        <f>SUM($AE$3:AM$3)-$P72</f>
        <v>11.396666666666661</v>
      </c>
      <c r="AN72" s="25">
        <f>SUM($AE$3:AN$3)-$P72</f>
        <v>22.96666666666667</v>
      </c>
      <c r="AO72" s="25">
        <f>SUM($AE$3:AO$3)-$P72</f>
        <v>28.46666666666667</v>
      </c>
    </row>
    <row r="73" spans="11:41" ht="15">
      <c r="K73" s="47"/>
      <c r="L73" s="47"/>
      <c r="M73" s="26" t="e">
        <f aca="true" t="shared" si="20" ref="M73:M136">M72+1</f>
        <v>#REF!</v>
      </c>
      <c r="N73" s="9">
        <f>$C$25</f>
        <v>2</v>
      </c>
      <c r="O73" s="9">
        <f t="shared" si="17"/>
        <v>0</v>
      </c>
      <c r="P73" s="9">
        <f>SUM($N$5:N73)-SUM($O$5:O73)</f>
        <v>96</v>
      </c>
      <c r="Q73" s="25">
        <f t="shared" si="15"/>
        <v>-90.41666666666667</v>
      </c>
      <c r="R73" s="25">
        <f>SUM($Q$3:R$3)-$P73</f>
        <v>-84.83333333333333</v>
      </c>
      <c r="S73" s="25">
        <f>SUM($Q$3:S$3)-$P73</f>
        <v>-79.25</v>
      </c>
      <c r="T73" s="25">
        <f>SUM($Q$3:T$3)-$P73</f>
        <v>-73.66666666666667</v>
      </c>
      <c r="U73" s="25">
        <f>SUM($Q$3:U$3)-$P73</f>
        <v>-68.08333333333334</v>
      </c>
      <c r="V73" s="25">
        <f>SUM($Q$3:V$3)-$P73</f>
        <v>-62.5</v>
      </c>
      <c r="W73" s="25">
        <f>SUM($Q$3:W$3)-$P73</f>
        <v>-56.916666666666664</v>
      </c>
      <c r="X73" s="25">
        <f>SUM($Q$3:X$3)-$P73</f>
        <v>-51.33333333333333</v>
      </c>
      <c r="Y73" s="25">
        <f>SUM($Q$3:Y$3)-$P73</f>
        <v>-45.74999999999999</v>
      </c>
      <c r="Z73" s="25">
        <f>SUM($Q$3:Z$3)-$P73</f>
        <v>-40.16666666666666</v>
      </c>
      <c r="AA73" s="25">
        <f>SUM($Q$3:AA$3)-$P73</f>
        <v>-34.66666666666666</v>
      </c>
      <c r="AC73" s="24" t="e">
        <f t="shared" si="18"/>
        <v>#REF!</v>
      </c>
      <c r="AD73" s="9">
        <f t="shared" si="19"/>
        <v>96</v>
      </c>
      <c r="AE73" s="25">
        <f t="shared" si="16"/>
        <v>-83.89666666666666</v>
      </c>
      <c r="AF73" s="25">
        <f>SUM($AE$3:AF$3)-$P73</f>
        <v>-73.72666666666666</v>
      </c>
      <c r="AG73" s="25">
        <f>SUM($AE$3:AG$3)-$P73</f>
        <v>-61.85666666666667</v>
      </c>
      <c r="AH73" s="25">
        <f>SUM($AE$3:AH$3)-$P73</f>
        <v>-52.45333333333333</v>
      </c>
      <c r="AI73" s="25">
        <f>SUM($AE$3:AI$3)-$P73</f>
        <v>-40.18333333333333</v>
      </c>
      <c r="AJ73" s="25">
        <f>SUM($AE$3:AJ$3)-$P73</f>
        <v>-26.313333333333333</v>
      </c>
      <c r="AK73" s="25">
        <f>SUM($AE$3:AK$3)-$P73</f>
        <v>-12.64333333333333</v>
      </c>
      <c r="AL73" s="25">
        <f>SUM($AE$3:AL$3)-$P73</f>
        <v>-1.8733333333333348</v>
      </c>
      <c r="AM73" s="25">
        <f>SUM($AE$3:AM$3)-$P73</f>
        <v>9.396666666666661</v>
      </c>
      <c r="AN73" s="25">
        <f>SUM($AE$3:AN$3)-$P73</f>
        <v>20.96666666666667</v>
      </c>
      <c r="AO73" s="25">
        <f>SUM($AE$3:AO$3)-$P73</f>
        <v>26.46666666666667</v>
      </c>
    </row>
    <row r="74" spans="11:41" ht="15">
      <c r="K74" s="47"/>
      <c r="L74" s="47"/>
      <c r="M74" s="26" t="e">
        <f t="shared" si="20"/>
        <v>#REF!</v>
      </c>
      <c r="N74" s="9">
        <f>$D$25</f>
        <v>2</v>
      </c>
      <c r="O74" s="9">
        <f t="shared" si="17"/>
        <v>0</v>
      </c>
      <c r="P74" s="9">
        <f>SUM($N$5:N74)-SUM($O$5:O74)</f>
        <v>98</v>
      </c>
      <c r="Q74" s="25">
        <f t="shared" si="15"/>
        <v>-92.41666666666667</v>
      </c>
      <c r="R74" s="25">
        <f>SUM($Q$3:R$3)-$P74</f>
        <v>-86.83333333333333</v>
      </c>
      <c r="S74" s="25">
        <f>SUM($Q$3:S$3)-$P74</f>
        <v>-81.25</v>
      </c>
      <c r="T74" s="25">
        <f>SUM($Q$3:T$3)-$P74</f>
        <v>-75.66666666666667</v>
      </c>
      <c r="U74" s="25">
        <f>SUM($Q$3:U$3)-$P74</f>
        <v>-70.08333333333334</v>
      </c>
      <c r="V74" s="25">
        <f>SUM($Q$3:V$3)-$P74</f>
        <v>-64.5</v>
      </c>
      <c r="W74" s="25">
        <f>SUM($Q$3:W$3)-$P74</f>
        <v>-58.916666666666664</v>
      </c>
      <c r="X74" s="25">
        <f>SUM($Q$3:X$3)-$P74</f>
        <v>-53.33333333333333</v>
      </c>
      <c r="Y74" s="25">
        <f>SUM($Q$3:Y$3)-$P74</f>
        <v>-47.74999999999999</v>
      </c>
      <c r="Z74" s="25">
        <f>SUM($Q$3:Z$3)-$P74</f>
        <v>-42.16666666666666</v>
      </c>
      <c r="AA74" s="25">
        <f>SUM($Q$3:AA$3)-$P74</f>
        <v>-36.66666666666666</v>
      </c>
      <c r="AC74" s="24" t="e">
        <f t="shared" si="18"/>
        <v>#REF!</v>
      </c>
      <c r="AD74" s="9">
        <f t="shared" si="19"/>
        <v>98</v>
      </c>
      <c r="AE74" s="25">
        <f t="shared" si="16"/>
        <v>-85.89666666666666</v>
      </c>
      <c r="AF74" s="25">
        <f>SUM($AE$3:AF$3)-$P74</f>
        <v>-75.72666666666666</v>
      </c>
      <c r="AG74" s="25">
        <f>SUM($AE$3:AG$3)-$P74</f>
        <v>-63.85666666666667</v>
      </c>
      <c r="AH74" s="25">
        <f>SUM($AE$3:AH$3)-$P74</f>
        <v>-54.45333333333333</v>
      </c>
      <c r="AI74" s="25">
        <f>SUM($AE$3:AI$3)-$P74</f>
        <v>-42.18333333333333</v>
      </c>
      <c r="AJ74" s="25">
        <f>SUM($AE$3:AJ$3)-$P74</f>
        <v>-28.313333333333333</v>
      </c>
      <c r="AK74" s="25">
        <f>SUM($AE$3:AK$3)-$P74</f>
        <v>-14.64333333333333</v>
      </c>
      <c r="AL74" s="25">
        <f>SUM($AE$3:AL$3)-$P74</f>
        <v>-3.873333333333335</v>
      </c>
      <c r="AM74" s="25">
        <f>SUM($AE$3:AM$3)-$P74</f>
        <v>7.396666666666661</v>
      </c>
      <c r="AN74" s="25">
        <f>SUM($AE$3:AN$3)-$P74</f>
        <v>18.96666666666667</v>
      </c>
      <c r="AO74" s="25">
        <f>SUM($AE$3:AO$3)-$P74</f>
        <v>24.46666666666667</v>
      </c>
    </row>
    <row r="75" spans="11:41" ht="15">
      <c r="K75" s="47"/>
      <c r="L75" s="47"/>
      <c r="M75" s="26" t="e">
        <f t="shared" si="20"/>
        <v>#REF!</v>
      </c>
      <c r="N75" s="9">
        <f>$E$25</f>
        <v>2</v>
      </c>
      <c r="O75" s="9">
        <f t="shared" si="17"/>
        <v>0</v>
      </c>
      <c r="P75" s="9">
        <f>SUM($N$5:N75)-SUM($O$5:O75)</f>
        <v>100</v>
      </c>
      <c r="Q75" s="25">
        <f t="shared" si="15"/>
        <v>-94.41666666666667</v>
      </c>
      <c r="R75" s="25">
        <f>SUM($Q$3:R$3)-$P75</f>
        <v>-88.83333333333333</v>
      </c>
      <c r="S75" s="25">
        <f>SUM($Q$3:S$3)-$P75</f>
        <v>-83.25</v>
      </c>
      <c r="T75" s="25">
        <f>SUM($Q$3:T$3)-$P75</f>
        <v>-77.66666666666667</v>
      </c>
      <c r="U75" s="25">
        <f>SUM($Q$3:U$3)-$P75</f>
        <v>-72.08333333333334</v>
      </c>
      <c r="V75" s="25">
        <f>SUM($Q$3:V$3)-$P75</f>
        <v>-66.5</v>
      </c>
      <c r="W75" s="25">
        <f>SUM($Q$3:W$3)-$P75</f>
        <v>-60.916666666666664</v>
      </c>
      <c r="X75" s="25">
        <f>SUM($Q$3:X$3)-$P75</f>
        <v>-55.33333333333333</v>
      </c>
      <c r="Y75" s="25">
        <f>SUM($Q$3:Y$3)-$P75</f>
        <v>-49.74999999999999</v>
      </c>
      <c r="Z75" s="25">
        <f>SUM($Q$3:Z$3)-$P75</f>
        <v>-44.16666666666666</v>
      </c>
      <c r="AA75" s="25">
        <f>SUM($Q$3:AA$3)-$P75</f>
        <v>-38.66666666666666</v>
      </c>
      <c r="AC75" s="24" t="e">
        <f t="shared" si="18"/>
        <v>#REF!</v>
      </c>
      <c r="AD75" s="9">
        <f t="shared" si="19"/>
        <v>100</v>
      </c>
      <c r="AE75" s="25">
        <f t="shared" si="16"/>
        <v>-87.89666666666666</v>
      </c>
      <c r="AF75" s="25">
        <f>SUM($AE$3:AF$3)-$P75</f>
        <v>-77.72666666666666</v>
      </c>
      <c r="AG75" s="25">
        <f>SUM($AE$3:AG$3)-$P75</f>
        <v>-65.85666666666667</v>
      </c>
      <c r="AH75" s="25">
        <f>SUM($AE$3:AH$3)-$P75</f>
        <v>-56.45333333333333</v>
      </c>
      <c r="AI75" s="25">
        <f>SUM($AE$3:AI$3)-$P75</f>
        <v>-44.18333333333333</v>
      </c>
      <c r="AJ75" s="25">
        <f>SUM($AE$3:AJ$3)-$P75</f>
        <v>-30.313333333333333</v>
      </c>
      <c r="AK75" s="25">
        <f>SUM($AE$3:AK$3)-$P75</f>
        <v>-16.64333333333333</v>
      </c>
      <c r="AL75" s="25">
        <f>SUM($AE$3:AL$3)-$P75</f>
        <v>-5.873333333333335</v>
      </c>
      <c r="AM75" s="25">
        <f>SUM($AE$3:AM$3)-$P75</f>
        <v>5.396666666666661</v>
      </c>
      <c r="AN75" s="25">
        <f>SUM($AE$3:AN$3)-$P75</f>
        <v>16.96666666666667</v>
      </c>
      <c r="AO75" s="25">
        <f>SUM($AE$3:AO$3)-$P75</f>
        <v>22.46666666666667</v>
      </c>
    </row>
    <row r="76" spans="11:41" ht="15">
      <c r="K76" s="47"/>
      <c r="L76" s="47"/>
      <c r="M76" s="26" t="e">
        <f t="shared" si="20"/>
        <v>#REF!</v>
      </c>
      <c r="N76" s="9">
        <f>$F$25</f>
        <v>2</v>
      </c>
      <c r="O76" s="9">
        <f t="shared" si="17"/>
        <v>0</v>
      </c>
      <c r="P76" s="9">
        <f>SUM($N$5:N76)-SUM($O$5:O76)</f>
        <v>102</v>
      </c>
      <c r="Q76" s="25">
        <f t="shared" si="15"/>
        <v>-96.41666666666667</v>
      </c>
      <c r="R76" s="25">
        <f>SUM($Q$3:R$3)-$P76</f>
        <v>-90.83333333333333</v>
      </c>
      <c r="S76" s="25">
        <f>SUM($Q$3:S$3)-$P76</f>
        <v>-85.25</v>
      </c>
      <c r="T76" s="25">
        <f>SUM($Q$3:T$3)-$P76</f>
        <v>-79.66666666666667</v>
      </c>
      <c r="U76" s="25">
        <f>SUM($Q$3:U$3)-$P76</f>
        <v>-74.08333333333334</v>
      </c>
      <c r="V76" s="25">
        <f>SUM($Q$3:V$3)-$P76</f>
        <v>-68.5</v>
      </c>
      <c r="W76" s="25">
        <f>SUM($Q$3:W$3)-$P76</f>
        <v>-62.916666666666664</v>
      </c>
      <c r="X76" s="25">
        <f>SUM($Q$3:X$3)-$P76</f>
        <v>-57.33333333333333</v>
      </c>
      <c r="Y76" s="25">
        <f>SUM($Q$3:Y$3)-$P76</f>
        <v>-51.74999999999999</v>
      </c>
      <c r="Z76" s="25">
        <f>SUM($Q$3:Z$3)-$P76</f>
        <v>-46.16666666666666</v>
      </c>
      <c r="AA76" s="25">
        <f>SUM($Q$3:AA$3)-$P76</f>
        <v>-40.66666666666666</v>
      </c>
      <c r="AC76" s="24" t="e">
        <f t="shared" si="18"/>
        <v>#REF!</v>
      </c>
      <c r="AD76" s="9">
        <f t="shared" si="19"/>
        <v>102</v>
      </c>
      <c r="AE76" s="25">
        <f t="shared" si="16"/>
        <v>-89.89666666666666</v>
      </c>
      <c r="AF76" s="25">
        <f>SUM($AE$3:AF$3)-$P76</f>
        <v>-79.72666666666666</v>
      </c>
      <c r="AG76" s="25">
        <f>SUM($AE$3:AG$3)-$P76</f>
        <v>-67.85666666666667</v>
      </c>
      <c r="AH76" s="25">
        <f>SUM($AE$3:AH$3)-$P76</f>
        <v>-58.45333333333333</v>
      </c>
      <c r="AI76" s="25">
        <f>SUM($AE$3:AI$3)-$P76</f>
        <v>-46.18333333333333</v>
      </c>
      <c r="AJ76" s="25">
        <f>SUM($AE$3:AJ$3)-$P76</f>
        <v>-32.31333333333333</v>
      </c>
      <c r="AK76" s="25">
        <f>SUM($AE$3:AK$3)-$P76</f>
        <v>-18.64333333333333</v>
      </c>
      <c r="AL76" s="25">
        <f>SUM($AE$3:AL$3)-$P76</f>
        <v>-7.873333333333335</v>
      </c>
      <c r="AM76" s="25">
        <f>SUM($AE$3:AM$3)-$P76</f>
        <v>3.396666666666661</v>
      </c>
      <c r="AN76" s="25">
        <f>SUM($AE$3:AN$3)-$P76</f>
        <v>14.966666666666669</v>
      </c>
      <c r="AO76" s="25">
        <f>SUM($AE$3:AO$3)-$P76</f>
        <v>20.46666666666667</v>
      </c>
    </row>
    <row r="77" spans="11:41" ht="15">
      <c r="K77" s="47"/>
      <c r="L77" s="47"/>
      <c r="M77" s="26" t="e">
        <f t="shared" si="20"/>
        <v>#REF!</v>
      </c>
      <c r="N77" s="9">
        <f>$G$25</f>
        <v>2</v>
      </c>
      <c r="O77" s="9">
        <f t="shared" si="17"/>
        <v>0</v>
      </c>
      <c r="P77" s="9">
        <f>SUM($N$5:N77)-SUM($O$5:O77)</f>
        <v>104</v>
      </c>
      <c r="Q77" s="25">
        <f t="shared" si="15"/>
        <v>-98.41666666666667</v>
      </c>
      <c r="R77" s="25">
        <f>SUM($Q$3:R$3)-$P77</f>
        <v>-92.83333333333333</v>
      </c>
      <c r="S77" s="25">
        <f>SUM($Q$3:S$3)-$P77</f>
        <v>-87.25</v>
      </c>
      <c r="T77" s="25">
        <f>SUM($Q$3:T$3)-$P77</f>
        <v>-81.66666666666667</v>
      </c>
      <c r="U77" s="25">
        <f>SUM($Q$3:U$3)-$P77</f>
        <v>-76.08333333333334</v>
      </c>
      <c r="V77" s="25">
        <f>SUM($Q$3:V$3)-$P77</f>
        <v>-70.5</v>
      </c>
      <c r="W77" s="25">
        <f>SUM($Q$3:W$3)-$P77</f>
        <v>-64.91666666666666</v>
      </c>
      <c r="X77" s="25">
        <f>SUM($Q$3:X$3)-$P77</f>
        <v>-59.33333333333333</v>
      </c>
      <c r="Y77" s="25">
        <f>SUM($Q$3:Y$3)-$P77</f>
        <v>-53.74999999999999</v>
      </c>
      <c r="Z77" s="25">
        <f>SUM($Q$3:Z$3)-$P77</f>
        <v>-48.16666666666666</v>
      </c>
      <c r="AA77" s="25">
        <f>SUM($Q$3:AA$3)-$P77</f>
        <v>-42.66666666666666</v>
      </c>
      <c r="AC77" s="24" t="e">
        <f t="shared" si="18"/>
        <v>#REF!</v>
      </c>
      <c r="AD77" s="9">
        <f t="shared" si="19"/>
        <v>104</v>
      </c>
      <c r="AE77" s="25">
        <f t="shared" si="16"/>
        <v>-91.89666666666666</v>
      </c>
      <c r="AF77" s="25">
        <f>SUM($AE$3:AF$3)-$P77</f>
        <v>-81.72666666666666</v>
      </c>
      <c r="AG77" s="25">
        <f>SUM($AE$3:AG$3)-$P77</f>
        <v>-69.85666666666667</v>
      </c>
      <c r="AH77" s="25">
        <f>SUM($AE$3:AH$3)-$P77</f>
        <v>-60.45333333333333</v>
      </c>
      <c r="AI77" s="25">
        <f>SUM($AE$3:AI$3)-$P77</f>
        <v>-48.18333333333333</v>
      </c>
      <c r="AJ77" s="25">
        <f>SUM($AE$3:AJ$3)-$P77</f>
        <v>-34.31333333333333</v>
      </c>
      <c r="AK77" s="25">
        <f>SUM($AE$3:AK$3)-$P77</f>
        <v>-20.64333333333333</v>
      </c>
      <c r="AL77" s="25">
        <f>SUM($AE$3:AL$3)-$P77</f>
        <v>-9.873333333333335</v>
      </c>
      <c r="AM77" s="25">
        <f>SUM($AE$3:AM$3)-$P77</f>
        <v>1.3966666666666612</v>
      </c>
      <c r="AN77" s="25">
        <f>SUM($AE$3:AN$3)-$P77</f>
        <v>12.966666666666669</v>
      </c>
      <c r="AO77" s="25">
        <f>SUM($AE$3:AO$3)-$P77</f>
        <v>18.46666666666667</v>
      </c>
    </row>
    <row r="78" spans="11:41" ht="15">
      <c r="K78" s="47"/>
      <c r="L78" s="47"/>
      <c r="M78" s="26" t="e">
        <f t="shared" si="20"/>
        <v>#REF!</v>
      </c>
      <c r="N78" s="9">
        <f>$H$25</f>
        <v>0</v>
      </c>
      <c r="O78" s="9">
        <f t="shared" si="17"/>
        <v>0</v>
      </c>
      <c r="P78" s="9">
        <f>SUM($N$5:N78)-SUM($O$5:O78)</f>
        <v>104</v>
      </c>
      <c r="Q78" s="25">
        <f t="shared" si="15"/>
        <v>-98.41666666666667</v>
      </c>
      <c r="R78" s="25">
        <f>SUM($Q$3:R$3)-$P78</f>
        <v>-92.83333333333333</v>
      </c>
      <c r="S78" s="25">
        <f>SUM($Q$3:S$3)-$P78</f>
        <v>-87.25</v>
      </c>
      <c r="T78" s="25">
        <f>SUM($Q$3:T$3)-$P78</f>
        <v>-81.66666666666667</v>
      </c>
      <c r="U78" s="25">
        <f>SUM($Q$3:U$3)-$P78</f>
        <v>-76.08333333333334</v>
      </c>
      <c r="V78" s="25">
        <f>SUM($Q$3:V$3)-$P78</f>
        <v>-70.5</v>
      </c>
      <c r="W78" s="25">
        <f>SUM($Q$3:W$3)-$P78</f>
        <v>-64.91666666666666</v>
      </c>
      <c r="X78" s="25">
        <f>SUM($Q$3:X$3)-$P78</f>
        <v>-59.33333333333333</v>
      </c>
      <c r="Y78" s="25">
        <f>SUM($Q$3:Y$3)-$P78</f>
        <v>-53.74999999999999</v>
      </c>
      <c r="Z78" s="25">
        <f>SUM($Q$3:Z$3)-$P78</f>
        <v>-48.16666666666666</v>
      </c>
      <c r="AA78" s="25">
        <f>SUM($Q$3:AA$3)-$P78</f>
        <v>-42.66666666666666</v>
      </c>
      <c r="AC78" s="24" t="e">
        <f t="shared" si="18"/>
        <v>#REF!</v>
      </c>
      <c r="AD78" s="9">
        <f t="shared" si="19"/>
        <v>104</v>
      </c>
      <c r="AE78" s="25">
        <f t="shared" si="16"/>
        <v>-91.89666666666666</v>
      </c>
      <c r="AF78" s="25">
        <f>SUM($AE$3:AF$3)-$P78</f>
        <v>-81.72666666666666</v>
      </c>
      <c r="AG78" s="25">
        <f>SUM($AE$3:AG$3)-$P78</f>
        <v>-69.85666666666667</v>
      </c>
      <c r="AH78" s="25">
        <f>SUM($AE$3:AH$3)-$P78</f>
        <v>-60.45333333333333</v>
      </c>
      <c r="AI78" s="25">
        <f>SUM($AE$3:AI$3)-$P78</f>
        <v>-48.18333333333333</v>
      </c>
      <c r="AJ78" s="25">
        <f>SUM($AE$3:AJ$3)-$P78</f>
        <v>-34.31333333333333</v>
      </c>
      <c r="AK78" s="25">
        <f>SUM($AE$3:AK$3)-$P78</f>
        <v>-20.64333333333333</v>
      </c>
      <c r="AL78" s="25">
        <f>SUM($AE$3:AL$3)-$P78</f>
        <v>-9.873333333333335</v>
      </c>
      <c r="AM78" s="25">
        <f>SUM($AE$3:AM$3)-$P78</f>
        <v>1.3966666666666612</v>
      </c>
      <c r="AN78" s="25">
        <f>SUM($AE$3:AN$3)-$P78</f>
        <v>12.966666666666669</v>
      </c>
      <c r="AO78" s="25">
        <f>SUM($AE$3:AO$3)-$P78</f>
        <v>18.46666666666667</v>
      </c>
    </row>
    <row r="79" spans="11:41" ht="15">
      <c r="K79" s="47"/>
      <c r="L79" s="47"/>
      <c r="M79" s="26" t="e">
        <f t="shared" si="20"/>
        <v>#REF!</v>
      </c>
      <c r="N79" s="9">
        <f>$H$25</f>
        <v>0</v>
      </c>
      <c r="O79" s="9">
        <f t="shared" si="17"/>
        <v>0</v>
      </c>
      <c r="P79" s="9">
        <f>SUM($N$5:N79)-SUM($O$5:O79)</f>
        <v>104</v>
      </c>
      <c r="Q79" s="25">
        <f t="shared" si="15"/>
        <v>-98.41666666666667</v>
      </c>
      <c r="R79" s="25">
        <f>SUM($Q$3:R$3)-$P79</f>
        <v>-92.83333333333333</v>
      </c>
      <c r="S79" s="25">
        <f>SUM($Q$3:S$3)-$P79</f>
        <v>-87.25</v>
      </c>
      <c r="T79" s="25">
        <f>SUM($Q$3:T$3)-$P79</f>
        <v>-81.66666666666667</v>
      </c>
      <c r="U79" s="25">
        <f>SUM($Q$3:U$3)-$P79</f>
        <v>-76.08333333333334</v>
      </c>
      <c r="V79" s="25">
        <f>SUM($Q$3:V$3)-$P79</f>
        <v>-70.5</v>
      </c>
      <c r="W79" s="25">
        <f>SUM($Q$3:W$3)-$P79</f>
        <v>-64.91666666666666</v>
      </c>
      <c r="X79" s="25">
        <f>SUM($Q$3:X$3)-$P79</f>
        <v>-59.33333333333333</v>
      </c>
      <c r="Y79" s="25">
        <f>SUM($Q$3:Y$3)-$P79</f>
        <v>-53.74999999999999</v>
      </c>
      <c r="Z79" s="25">
        <f>SUM($Q$3:Z$3)-$P79</f>
        <v>-48.16666666666666</v>
      </c>
      <c r="AA79" s="25">
        <f>SUM($Q$3:AA$3)-$P79</f>
        <v>-42.66666666666666</v>
      </c>
      <c r="AC79" s="24" t="e">
        <f t="shared" si="18"/>
        <v>#REF!</v>
      </c>
      <c r="AD79" s="9">
        <f t="shared" si="19"/>
        <v>104</v>
      </c>
      <c r="AE79" s="25">
        <f t="shared" si="16"/>
        <v>-91.89666666666666</v>
      </c>
      <c r="AF79" s="25">
        <f>SUM($AE$3:AF$3)-$P79</f>
        <v>-81.72666666666666</v>
      </c>
      <c r="AG79" s="25">
        <f>SUM($AE$3:AG$3)-$P79</f>
        <v>-69.85666666666667</v>
      </c>
      <c r="AH79" s="25">
        <f>SUM($AE$3:AH$3)-$P79</f>
        <v>-60.45333333333333</v>
      </c>
      <c r="AI79" s="25">
        <f>SUM($AE$3:AI$3)-$P79</f>
        <v>-48.18333333333333</v>
      </c>
      <c r="AJ79" s="25">
        <f>SUM($AE$3:AJ$3)-$P79</f>
        <v>-34.31333333333333</v>
      </c>
      <c r="AK79" s="25">
        <f>SUM($AE$3:AK$3)-$P79</f>
        <v>-20.64333333333333</v>
      </c>
      <c r="AL79" s="25">
        <f>SUM($AE$3:AL$3)-$P79</f>
        <v>-9.873333333333335</v>
      </c>
      <c r="AM79" s="25">
        <f>SUM($AE$3:AM$3)-$P79</f>
        <v>1.3966666666666612</v>
      </c>
      <c r="AN79" s="25">
        <f>SUM($AE$3:AN$3)-$P79</f>
        <v>12.966666666666669</v>
      </c>
      <c r="AO79" s="25">
        <f>SUM($AE$3:AO$3)-$P79</f>
        <v>18.46666666666667</v>
      </c>
    </row>
    <row r="80" spans="11:41" ht="15">
      <c r="K80" s="47"/>
      <c r="L80" s="47"/>
      <c r="M80" s="26" t="e">
        <f t="shared" si="20"/>
        <v>#REF!</v>
      </c>
      <c r="N80" s="9">
        <f>$C$25</f>
        <v>2</v>
      </c>
      <c r="O80" s="9">
        <f t="shared" si="17"/>
        <v>0</v>
      </c>
      <c r="P80" s="9">
        <f>SUM($N$5:N80)-SUM($O$5:O80)</f>
        <v>106</v>
      </c>
      <c r="Q80" s="25">
        <f t="shared" si="15"/>
        <v>-100.41666666666667</v>
      </c>
      <c r="R80" s="25">
        <f>SUM($Q$3:R$3)-$P80</f>
        <v>-94.83333333333333</v>
      </c>
      <c r="S80" s="25">
        <f>SUM($Q$3:S$3)-$P80</f>
        <v>-89.25</v>
      </c>
      <c r="T80" s="25">
        <f>SUM($Q$3:T$3)-$P80</f>
        <v>-83.66666666666667</v>
      </c>
      <c r="U80" s="25">
        <f>SUM($Q$3:U$3)-$P80</f>
        <v>-78.08333333333334</v>
      </c>
      <c r="V80" s="25">
        <f>SUM($Q$3:V$3)-$P80</f>
        <v>-72.5</v>
      </c>
      <c r="W80" s="25">
        <f>SUM($Q$3:W$3)-$P80</f>
        <v>-66.91666666666666</v>
      </c>
      <c r="X80" s="25">
        <f>SUM($Q$3:X$3)-$P80</f>
        <v>-61.33333333333333</v>
      </c>
      <c r="Y80" s="25">
        <f>SUM($Q$3:Y$3)-$P80</f>
        <v>-55.74999999999999</v>
      </c>
      <c r="Z80" s="25">
        <f>SUM($Q$3:Z$3)-$P80</f>
        <v>-50.16666666666666</v>
      </c>
      <c r="AA80" s="25">
        <f>SUM($Q$3:AA$3)-$P80</f>
        <v>-44.66666666666666</v>
      </c>
      <c r="AC80" s="24" t="e">
        <f t="shared" si="18"/>
        <v>#REF!</v>
      </c>
      <c r="AD80" s="9">
        <f t="shared" si="19"/>
        <v>106</v>
      </c>
      <c r="AE80" s="25">
        <f t="shared" si="16"/>
        <v>-93.89666666666666</v>
      </c>
      <c r="AF80" s="25">
        <f>SUM($AE$3:AF$3)-$P80</f>
        <v>-83.72666666666666</v>
      </c>
      <c r="AG80" s="25">
        <f>SUM($AE$3:AG$3)-$P80</f>
        <v>-71.85666666666667</v>
      </c>
      <c r="AH80" s="25">
        <f>SUM($AE$3:AH$3)-$P80</f>
        <v>-62.45333333333333</v>
      </c>
      <c r="AI80" s="25">
        <f>SUM($AE$3:AI$3)-$P80</f>
        <v>-50.18333333333333</v>
      </c>
      <c r="AJ80" s="25">
        <f>SUM($AE$3:AJ$3)-$P80</f>
        <v>-36.31333333333333</v>
      </c>
      <c r="AK80" s="25">
        <f>SUM($AE$3:AK$3)-$P80</f>
        <v>-22.64333333333333</v>
      </c>
      <c r="AL80" s="25">
        <f>SUM($AE$3:AL$3)-$P80</f>
        <v>-11.873333333333335</v>
      </c>
      <c r="AM80" s="25">
        <f>SUM($AE$3:AM$3)-$P80</f>
        <v>-0.6033333333333388</v>
      </c>
      <c r="AN80" s="25">
        <f>SUM($AE$3:AN$3)-$P80</f>
        <v>10.966666666666669</v>
      </c>
      <c r="AO80" s="25">
        <f>SUM($AE$3:AO$3)-$P80</f>
        <v>16.46666666666667</v>
      </c>
    </row>
    <row r="81" spans="11:41" ht="15">
      <c r="K81" s="47"/>
      <c r="L81" s="47"/>
      <c r="M81" s="26" t="e">
        <f t="shared" si="20"/>
        <v>#REF!</v>
      </c>
      <c r="N81" s="9">
        <f>$D$25</f>
        <v>2</v>
      </c>
      <c r="O81" s="9">
        <f t="shared" si="17"/>
        <v>0</v>
      </c>
      <c r="P81" s="9">
        <f>SUM($N$5:N81)-SUM($O$5:O81)</f>
        <v>108</v>
      </c>
      <c r="Q81" s="25">
        <f t="shared" si="15"/>
        <v>-102.41666666666667</v>
      </c>
      <c r="R81" s="25">
        <f>SUM($Q$3:R$3)-$P81</f>
        <v>-96.83333333333333</v>
      </c>
      <c r="S81" s="25">
        <f>SUM($Q$3:S$3)-$P81</f>
        <v>-91.25</v>
      </c>
      <c r="T81" s="25">
        <f>SUM($Q$3:T$3)-$P81</f>
        <v>-85.66666666666667</v>
      </c>
      <c r="U81" s="25">
        <f>SUM($Q$3:U$3)-$P81</f>
        <v>-80.08333333333334</v>
      </c>
      <c r="V81" s="25">
        <f>SUM($Q$3:V$3)-$P81</f>
        <v>-74.5</v>
      </c>
      <c r="W81" s="25">
        <f>SUM($Q$3:W$3)-$P81</f>
        <v>-68.91666666666666</v>
      </c>
      <c r="X81" s="25">
        <f>SUM($Q$3:X$3)-$P81</f>
        <v>-63.33333333333333</v>
      </c>
      <c r="Y81" s="25">
        <f>SUM($Q$3:Y$3)-$P81</f>
        <v>-57.74999999999999</v>
      </c>
      <c r="Z81" s="25">
        <f>SUM($Q$3:Z$3)-$P81</f>
        <v>-52.16666666666666</v>
      </c>
      <c r="AA81" s="25">
        <f>SUM($Q$3:AA$3)-$P81</f>
        <v>-46.66666666666666</v>
      </c>
      <c r="AC81" s="24" t="e">
        <f t="shared" si="18"/>
        <v>#REF!</v>
      </c>
      <c r="AD81" s="9">
        <f t="shared" si="19"/>
        <v>108</v>
      </c>
      <c r="AE81" s="25">
        <f t="shared" si="16"/>
        <v>-95.89666666666666</v>
      </c>
      <c r="AF81" s="25">
        <f>SUM($AE$3:AF$3)-$P81</f>
        <v>-85.72666666666666</v>
      </c>
      <c r="AG81" s="25">
        <f>SUM($AE$3:AG$3)-$P81</f>
        <v>-73.85666666666667</v>
      </c>
      <c r="AH81" s="25">
        <f>SUM($AE$3:AH$3)-$P81</f>
        <v>-64.45333333333333</v>
      </c>
      <c r="AI81" s="25">
        <f>SUM($AE$3:AI$3)-$P81</f>
        <v>-52.18333333333333</v>
      </c>
      <c r="AJ81" s="25">
        <f>SUM($AE$3:AJ$3)-$P81</f>
        <v>-38.31333333333333</v>
      </c>
      <c r="AK81" s="25">
        <f>SUM($AE$3:AK$3)-$P81</f>
        <v>-24.64333333333333</v>
      </c>
      <c r="AL81" s="25">
        <f>SUM($AE$3:AL$3)-$P81</f>
        <v>-13.873333333333335</v>
      </c>
      <c r="AM81" s="25">
        <f>SUM($AE$3:AM$3)-$P81</f>
        <v>-2.603333333333339</v>
      </c>
      <c r="AN81" s="25">
        <f>SUM($AE$3:AN$3)-$P81</f>
        <v>8.966666666666669</v>
      </c>
      <c r="AO81" s="25">
        <f>SUM($AE$3:AO$3)-$P81</f>
        <v>14.466666666666669</v>
      </c>
    </row>
    <row r="82" spans="11:41" ht="15">
      <c r="K82" s="47"/>
      <c r="L82" s="47"/>
      <c r="M82" s="26" t="e">
        <f t="shared" si="20"/>
        <v>#REF!</v>
      </c>
      <c r="N82" s="9">
        <f>$E$25</f>
        <v>2</v>
      </c>
      <c r="O82" s="9">
        <f t="shared" si="17"/>
        <v>0</v>
      </c>
      <c r="P82" s="9">
        <f>SUM($N$5:N82)-SUM($O$5:O82)</f>
        <v>110</v>
      </c>
      <c r="Q82" s="25">
        <f t="shared" si="15"/>
        <v>-104.41666666666667</v>
      </c>
      <c r="R82" s="25">
        <f>SUM($Q$3:R$3)-$P82</f>
        <v>-98.83333333333333</v>
      </c>
      <c r="S82" s="25">
        <f>SUM($Q$3:S$3)-$P82</f>
        <v>-93.25</v>
      </c>
      <c r="T82" s="25">
        <f>SUM($Q$3:T$3)-$P82</f>
        <v>-87.66666666666667</v>
      </c>
      <c r="U82" s="25">
        <f>SUM($Q$3:U$3)-$P82</f>
        <v>-82.08333333333334</v>
      </c>
      <c r="V82" s="25">
        <f>SUM($Q$3:V$3)-$P82</f>
        <v>-76.5</v>
      </c>
      <c r="W82" s="25">
        <f>SUM($Q$3:W$3)-$P82</f>
        <v>-70.91666666666666</v>
      </c>
      <c r="X82" s="25">
        <f>SUM($Q$3:X$3)-$P82</f>
        <v>-65.33333333333333</v>
      </c>
      <c r="Y82" s="25">
        <f>SUM($Q$3:Y$3)-$P82</f>
        <v>-59.74999999999999</v>
      </c>
      <c r="Z82" s="25">
        <f>SUM($Q$3:Z$3)-$P82</f>
        <v>-54.16666666666666</v>
      </c>
      <c r="AA82" s="25">
        <f>SUM($Q$3:AA$3)-$P82</f>
        <v>-48.66666666666666</v>
      </c>
      <c r="AC82" s="24" t="e">
        <f t="shared" si="18"/>
        <v>#REF!</v>
      </c>
      <c r="AD82" s="9">
        <f t="shared" si="19"/>
        <v>110</v>
      </c>
      <c r="AE82" s="25">
        <f t="shared" si="16"/>
        <v>-97.89666666666666</v>
      </c>
      <c r="AF82" s="25">
        <f>SUM($AE$3:AF$3)-$P82</f>
        <v>-87.72666666666666</v>
      </c>
      <c r="AG82" s="25">
        <f>SUM($AE$3:AG$3)-$P82</f>
        <v>-75.85666666666667</v>
      </c>
      <c r="AH82" s="25">
        <f>SUM($AE$3:AH$3)-$P82</f>
        <v>-66.45333333333333</v>
      </c>
      <c r="AI82" s="25">
        <f>SUM($AE$3:AI$3)-$P82</f>
        <v>-54.18333333333333</v>
      </c>
      <c r="AJ82" s="25">
        <f>SUM($AE$3:AJ$3)-$P82</f>
        <v>-40.31333333333333</v>
      </c>
      <c r="AK82" s="25">
        <f>SUM($AE$3:AK$3)-$P82</f>
        <v>-26.64333333333333</v>
      </c>
      <c r="AL82" s="25">
        <f>SUM($AE$3:AL$3)-$P82</f>
        <v>-15.873333333333335</v>
      </c>
      <c r="AM82" s="25">
        <f>SUM($AE$3:AM$3)-$P82</f>
        <v>-4.603333333333339</v>
      </c>
      <c r="AN82" s="25">
        <f>SUM($AE$3:AN$3)-$P82</f>
        <v>6.966666666666669</v>
      </c>
      <c r="AO82" s="25">
        <f>SUM($AE$3:AO$3)-$P82</f>
        <v>12.466666666666669</v>
      </c>
    </row>
    <row r="83" spans="11:41" ht="15">
      <c r="K83" s="47"/>
      <c r="L83" s="47"/>
      <c r="M83" s="26" t="e">
        <f t="shared" si="20"/>
        <v>#REF!</v>
      </c>
      <c r="N83" s="9">
        <f>$F$25</f>
        <v>2</v>
      </c>
      <c r="O83" s="9">
        <f t="shared" si="17"/>
        <v>0</v>
      </c>
      <c r="P83" s="9">
        <f>SUM($N$5:N83)-SUM($O$5:O83)</f>
        <v>112</v>
      </c>
      <c r="Q83" s="25">
        <f t="shared" si="15"/>
        <v>-106.41666666666667</v>
      </c>
      <c r="R83" s="25">
        <f>SUM($Q$3:R$3)-$P83</f>
        <v>-100.83333333333333</v>
      </c>
      <c r="S83" s="25">
        <f>SUM($Q$3:S$3)-$P83</f>
        <v>-95.25</v>
      </c>
      <c r="T83" s="25">
        <f>SUM($Q$3:T$3)-$P83</f>
        <v>-89.66666666666667</v>
      </c>
      <c r="U83" s="25">
        <f>SUM($Q$3:U$3)-$P83</f>
        <v>-84.08333333333334</v>
      </c>
      <c r="V83" s="25">
        <f>SUM($Q$3:V$3)-$P83</f>
        <v>-78.5</v>
      </c>
      <c r="W83" s="25">
        <f>SUM($Q$3:W$3)-$P83</f>
        <v>-72.91666666666666</v>
      </c>
      <c r="X83" s="25">
        <f>SUM($Q$3:X$3)-$P83</f>
        <v>-67.33333333333333</v>
      </c>
      <c r="Y83" s="25">
        <f>SUM($Q$3:Y$3)-$P83</f>
        <v>-61.74999999999999</v>
      </c>
      <c r="Z83" s="25">
        <f>SUM($Q$3:Z$3)-$P83</f>
        <v>-56.16666666666666</v>
      </c>
      <c r="AA83" s="25">
        <f>SUM($Q$3:AA$3)-$P83</f>
        <v>-50.66666666666666</v>
      </c>
      <c r="AC83" s="24" t="e">
        <f t="shared" si="18"/>
        <v>#REF!</v>
      </c>
      <c r="AD83" s="9">
        <f t="shared" si="19"/>
        <v>112</v>
      </c>
      <c r="AE83" s="25">
        <f t="shared" si="16"/>
        <v>-99.89666666666666</v>
      </c>
      <c r="AF83" s="25">
        <f>SUM($AE$3:AF$3)-$P83</f>
        <v>-89.72666666666666</v>
      </c>
      <c r="AG83" s="25">
        <f>SUM($AE$3:AG$3)-$P83</f>
        <v>-77.85666666666667</v>
      </c>
      <c r="AH83" s="25">
        <f>SUM($AE$3:AH$3)-$P83</f>
        <v>-68.45333333333333</v>
      </c>
      <c r="AI83" s="25">
        <f>SUM($AE$3:AI$3)-$P83</f>
        <v>-56.18333333333333</v>
      </c>
      <c r="AJ83" s="25">
        <f>SUM($AE$3:AJ$3)-$P83</f>
        <v>-42.31333333333333</v>
      </c>
      <c r="AK83" s="25">
        <f>SUM($AE$3:AK$3)-$P83</f>
        <v>-28.64333333333333</v>
      </c>
      <c r="AL83" s="25">
        <f>SUM($AE$3:AL$3)-$P83</f>
        <v>-17.873333333333335</v>
      </c>
      <c r="AM83" s="25">
        <f>SUM($AE$3:AM$3)-$P83</f>
        <v>-6.603333333333339</v>
      </c>
      <c r="AN83" s="25">
        <f>SUM($AE$3:AN$3)-$P83</f>
        <v>4.966666666666669</v>
      </c>
      <c r="AO83" s="25">
        <f>SUM($AE$3:AO$3)-$P83</f>
        <v>10.466666666666669</v>
      </c>
    </row>
    <row r="84" spans="11:41" ht="15">
      <c r="K84" s="47"/>
      <c r="L84" s="47"/>
      <c r="M84" s="26" t="e">
        <f t="shared" si="20"/>
        <v>#REF!</v>
      </c>
      <c r="N84" s="9">
        <f>$G$25</f>
        <v>2</v>
      </c>
      <c r="O84" s="9">
        <f t="shared" si="17"/>
        <v>0</v>
      </c>
      <c r="P84" s="9">
        <f>SUM($N$5:N84)-SUM($O$5:O84)</f>
        <v>114</v>
      </c>
      <c r="Q84" s="25">
        <f t="shared" si="15"/>
        <v>-108.41666666666667</v>
      </c>
      <c r="R84" s="25">
        <f>SUM($Q$3:R$3)-$P84</f>
        <v>-102.83333333333333</v>
      </c>
      <c r="S84" s="25">
        <f>SUM($Q$3:S$3)-$P84</f>
        <v>-97.25</v>
      </c>
      <c r="T84" s="25">
        <f>SUM($Q$3:T$3)-$P84</f>
        <v>-91.66666666666667</v>
      </c>
      <c r="U84" s="25">
        <f>SUM($Q$3:U$3)-$P84</f>
        <v>-86.08333333333334</v>
      </c>
      <c r="V84" s="25">
        <f>SUM($Q$3:V$3)-$P84</f>
        <v>-80.5</v>
      </c>
      <c r="W84" s="25">
        <f>SUM($Q$3:W$3)-$P84</f>
        <v>-74.91666666666666</v>
      </c>
      <c r="X84" s="25">
        <f>SUM($Q$3:X$3)-$P84</f>
        <v>-69.33333333333333</v>
      </c>
      <c r="Y84" s="25">
        <f>SUM($Q$3:Y$3)-$P84</f>
        <v>-63.74999999999999</v>
      </c>
      <c r="Z84" s="25">
        <f>SUM($Q$3:Z$3)-$P84</f>
        <v>-58.16666666666666</v>
      </c>
      <c r="AA84" s="25">
        <f>SUM($Q$3:AA$3)-$P84</f>
        <v>-52.66666666666666</v>
      </c>
      <c r="AC84" s="24" t="e">
        <f t="shared" si="18"/>
        <v>#REF!</v>
      </c>
      <c r="AD84" s="9">
        <f t="shared" si="19"/>
        <v>114</v>
      </c>
      <c r="AE84" s="25">
        <f t="shared" si="16"/>
        <v>-101.89666666666666</v>
      </c>
      <c r="AF84" s="25">
        <f>SUM($AE$3:AF$3)-$P84</f>
        <v>-91.72666666666666</v>
      </c>
      <c r="AG84" s="25">
        <f>SUM($AE$3:AG$3)-$P84</f>
        <v>-79.85666666666667</v>
      </c>
      <c r="AH84" s="25">
        <f>SUM($AE$3:AH$3)-$P84</f>
        <v>-70.45333333333333</v>
      </c>
      <c r="AI84" s="25">
        <f>SUM($AE$3:AI$3)-$P84</f>
        <v>-58.18333333333333</v>
      </c>
      <c r="AJ84" s="25">
        <f>SUM($AE$3:AJ$3)-$P84</f>
        <v>-44.31333333333333</v>
      </c>
      <c r="AK84" s="25">
        <f>SUM($AE$3:AK$3)-$P84</f>
        <v>-30.64333333333333</v>
      </c>
      <c r="AL84" s="25">
        <f>SUM($AE$3:AL$3)-$P84</f>
        <v>-19.873333333333335</v>
      </c>
      <c r="AM84" s="25">
        <f>SUM($AE$3:AM$3)-$P84</f>
        <v>-8.603333333333339</v>
      </c>
      <c r="AN84" s="25">
        <f>SUM($AE$3:AN$3)-$P84</f>
        <v>2.9666666666666686</v>
      </c>
      <c r="AO84" s="25">
        <f>SUM($AE$3:AO$3)-$P84</f>
        <v>8.466666666666669</v>
      </c>
    </row>
    <row r="85" spans="11:41" ht="15">
      <c r="K85" s="47"/>
      <c r="L85" s="47"/>
      <c r="M85" s="26" t="e">
        <f t="shared" si="20"/>
        <v>#REF!</v>
      </c>
      <c r="N85" s="9">
        <f>$H$25</f>
        <v>0</v>
      </c>
      <c r="O85" s="9">
        <f t="shared" si="17"/>
        <v>0</v>
      </c>
      <c r="P85" s="9">
        <f>SUM($N$5:N85)-SUM($O$5:O85)</f>
        <v>114</v>
      </c>
      <c r="Q85" s="25">
        <f t="shared" si="15"/>
        <v>-108.41666666666667</v>
      </c>
      <c r="R85" s="25">
        <f>SUM($Q$3:R$3)-$P85</f>
        <v>-102.83333333333333</v>
      </c>
      <c r="S85" s="25">
        <f>SUM($Q$3:S$3)-$P85</f>
        <v>-97.25</v>
      </c>
      <c r="T85" s="25">
        <f>SUM($Q$3:T$3)-$P85</f>
        <v>-91.66666666666667</v>
      </c>
      <c r="U85" s="25">
        <f>SUM($Q$3:U$3)-$P85</f>
        <v>-86.08333333333334</v>
      </c>
      <c r="V85" s="25">
        <f>SUM($Q$3:V$3)-$P85</f>
        <v>-80.5</v>
      </c>
      <c r="W85" s="25">
        <f>SUM($Q$3:W$3)-$P85</f>
        <v>-74.91666666666666</v>
      </c>
      <c r="X85" s="25">
        <f>SUM($Q$3:X$3)-$P85</f>
        <v>-69.33333333333333</v>
      </c>
      <c r="Y85" s="25">
        <f>SUM($Q$3:Y$3)-$P85</f>
        <v>-63.74999999999999</v>
      </c>
      <c r="Z85" s="25">
        <f>SUM($Q$3:Z$3)-$P85</f>
        <v>-58.16666666666666</v>
      </c>
      <c r="AA85" s="25">
        <f>SUM($Q$3:AA$3)-$P85</f>
        <v>-52.66666666666666</v>
      </c>
      <c r="AC85" s="24" t="e">
        <f t="shared" si="18"/>
        <v>#REF!</v>
      </c>
      <c r="AD85" s="9">
        <f t="shared" si="19"/>
        <v>114</v>
      </c>
      <c r="AE85" s="25">
        <f t="shared" si="16"/>
        <v>-101.89666666666666</v>
      </c>
      <c r="AF85" s="25">
        <f>SUM($AE$3:AF$3)-$P85</f>
        <v>-91.72666666666666</v>
      </c>
      <c r="AG85" s="25">
        <f>SUM($AE$3:AG$3)-$P85</f>
        <v>-79.85666666666667</v>
      </c>
      <c r="AH85" s="25">
        <f>SUM($AE$3:AH$3)-$P85</f>
        <v>-70.45333333333333</v>
      </c>
      <c r="AI85" s="25">
        <f>SUM($AE$3:AI$3)-$P85</f>
        <v>-58.18333333333333</v>
      </c>
      <c r="AJ85" s="25">
        <f>SUM($AE$3:AJ$3)-$P85</f>
        <v>-44.31333333333333</v>
      </c>
      <c r="AK85" s="25">
        <f>SUM($AE$3:AK$3)-$P85</f>
        <v>-30.64333333333333</v>
      </c>
      <c r="AL85" s="25">
        <f>SUM($AE$3:AL$3)-$P85</f>
        <v>-19.873333333333335</v>
      </c>
      <c r="AM85" s="25">
        <f>SUM($AE$3:AM$3)-$P85</f>
        <v>-8.603333333333339</v>
      </c>
      <c r="AN85" s="25">
        <f>SUM($AE$3:AN$3)-$P85</f>
        <v>2.9666666666666686</v>
      </c>
      <c r="AO85" s="25">
        <f>SUM($AE$3:AO$3)-$P85</f>
        <v>8.466666666666669</v>
      </c>
    </row>
    <row r="86" spans="11:41" ht="15">
      <c r="K86" s="47"/>
      <c r="L86" s="47"/>
      <c r="M86" s="26" t="e">
        <f t="shared" si="20"/>
        <v>#REF!</v>
      </c>
      <c r="N86" s="9">
        <f>$H$25</f>
        <v>0</v>
      </c>
      <c r="O86" s="9">
        <f t="shared" si="17"/>
        <v>0</v>
      </c>
      <c r="P86" s="9">
        <f>SUM($N$5:N86)-SUM($O$5:O86)</f>
        <v>114</v>
      </c>
      <c r="Q86" s="25">
        <f t="shared" si="15"/>
        <v>-108.41666666666667</v>
      </c>
      <c r="R86" s="25">
        <f>SUM($Q$3:R$3)-$P86</f>
        <v>-102.83333333333333</v>
      </c>
      <c r="S86" s="25">
        <f>SUM($Q$3:S$3)-$P86</f>
        <v>-97.25</v>
      </c>
      <c r="T86" s="25">
        <f>SUM($Q$3:T$3)-$P86</f>
        <v>-91.66666666666667</v>
      </c>
      <c r="U86" s="25">
        <f>SUM($Q$3:U$3)-$P86</f>
        <v>-86.08333333333334</v>
      </c>
      <c r="V86" s="25">
        <f>SUM($Q$3:V$3)-$P86</f>
        <v>-80.5</v>
      </c>
      <c r="W86" s="25">
        <f>SUM($Q$3:W$3)-$P86</f>
        <v>-74.91666666666666</v>
      </c>
      <c r="X86" s="25">
        <f>SUM($Q$3:X$3)-$P86</f>
        <v>-69.33333333333333</v>
      </c>
      <c r="Y86" s="25">
        <f>SUM($Q$3:Y$3)-$P86</f>
        <v>-63.74999999999999</v>
      </c>
      <c r="Z86" s="25">
        <f>SUM($Q$3:Z$3)-$P86</f>
        <v>-58.16666666666666</v>
      </c>
      <c r="AA86" s="25">
        <f>SUM($Q$3:AA$3)-$P86</f>
        <v>-52.66666666666666</v>
      </c>
      <c r="AC86" s="24" t="e">
        <f t="shared" si="18"/>
        <v>#REF!</v>
      </c>
      <c r="AD86" s="9">
        <f t="shared" si="19"/>
        <v>114</v>
      </c>
      <c r="AE86" s="25">
        <f t="shared" si="16"/>
        <v>-101.89666666666666</v>
      </c>
      <c r="AF86" s="25">
        <f>SUM($AE$3:AF$3)-$P86</f>
        <v>-91.72666666666666</v>
      </c>
      <c r="AG86" s="25">
        <f>SUM($AE$3:AG$3)-$P86</f>
        <v>-79.85666666666667</v>
      </c>
      <c r="AH86" s="25">
        <f>SUM($AE$3:AH$3)-$P86</f>
        <v>-70.45333333333333</v>
      </c>
      <c r="AI86" s="25">
        <f>SUM($AE$3:AI$3)-$P86</f>
        <v>-58.18333333333333</v>
      </c>
      <c r="AJ86" s="25">
        <f>SUM($AE$3:AJ$3)-$P86</f>
        <v>-44.31333333333333</v>
      </c>
      <c r="AK86" s="25">
        <f>SUM($AE$3:AK$3)-$P86</f>
        <v>-30.64333333333333</v>
      </c>
      <c r="AL86" s="25">
        <f>SUM($AE$3:AL$3)-$P86</f>
        <v>-19.873333333333335</v>
      </c>
      <c r="AM86" s="25">
        <f>SUM($AE$3:AM$3)-$P86</f>
        <v>-8.603333333333339</v>
      </c>
      <c r="AN86" s="25">
        <f>SUM($AE$3:AN$3)-$P86</f>
        <v>2.9666666666666686</v>
      </c>
      <c r="AO86" s="25">
        <f>SUM($AE$3:AO$3)-$P86</f>
        <v>8.466666666666669</v>
      </c>
    </row>
    <row r="87" spans="11:41" ht="15">
      <c r="K87" s="47"/>
      <c r="L87" s="47"/>
      <c r="M87" s="26" t="e">
        <f t="shared" si="20"/>
        <v>#REF!</v>
      </c>
      <c r="N87" s="9">
        <f>$C$25</f>
        <v>2</v>
      </c>
      <c r="O87" s="9">
        <f t="shared" si="17"/>
        <v>0</v>
      </c>
      <c r="P87" s="9">
        <f>SUM($N$5:N87)-SUM($O$5:O87)</f>
        <v>116</v>
      </c>
      <c r="Q87" s="25">
        <f t="shared" si="15"/>
        <v>-110.41666666666667</v>
      </c>
      <c r="R87" s="25">
        <f>SUM($Q$3:R$3)-$P87</f>
        <v>-104.83333333333333</v>
      </c>
      <c r="S87" s="25">
        <f>SUM($Q$3:S$3)-$P87</f>
        <v>-99.25</v>
      </c>
      <c r="T87" s="25">
        <f>SUM($Q$3:T$3)-$P87</f>
        <v>-93.66666666666667</v>
      </c>
      <c r="U87" s="25">
        <f>SUM($Q$3:U$3)-$P87</f>
        <v>-88.08333333333334</v>
      </c>
      <c r="V87" s="25">
        <f>SUM($Q$3:V$3)-$P87</f>
        <v>-82.5</v>
      </c>
      <c r="W87" s="25">
        <f>SUM($Q$3:W$3)-$P87</f>
        <v>-76.91666666666666</v>
      </c>
      <c r="X87" s="25">
        <f>SUM($Q$3:X$3)-$P87</f>
        <v>-71.33333333333333</v>
      </c>
      <c r="Y87" s="25">
        <f>SUM($Q$3:Y$3)-$P87</f>
        <v>-65.75</v>
      </c>
      <c r="Z87" s="25">
        <f>SUM($Q$3:Z$3)-$P87</f>
        <v>-60.16666666666666</v>
      </c>
      <c r="AA87" s="25">
        <f>SUM($Q$3:AA$3)-$P87</f>
        <v>-54.66666666666666</v>
      </c>
      <c r="AC87" s="24" t="e">
        <f t="shared" si="18"/>
        <v>#REF!</v>
      </c>
      <c r="AD87" s="9">
        <f t="shared" si="19"/>
        <v>116</v>
      </c>
      <c r="AE87" s="25">
        <f t="shared" si="16"/>
        <v>-103.89666666666666</v>
      </c>
      <c r="AF87" s="25">
        <f>SUM($AE$3:AF$3)-$P87</f>
        <v>-93.72666666666666</v>
      </c>
      <c r="AG87" s="25">
        <f>SUM($AE$3:AG$3)-$P87</f>
        <v>-81.85666666666667</v>
      </c>
      <c r="AH87" s="25">
        <f>SUM($AE$3:AH$3)-$P87</f>
        <v>-72.45333333333333</v>
      </c>
      <c r="AI87" s="25">
        <f>SUM($AE$3:AI$3)-$P87</f>
        <v>-60.18333333333333</v>
      </c>
      <c r="AJ87" s="25">
        <f>SUM($AE$3:AJ$3)-$P87</f>
        <v>-46.31333333333333</v>
      </c>
      <c r="AK87" s="25">
        <f>SUM($AE$3:AK$3)-$P87</f>
        <v>-32.64333333333333</v>
      </c>
      <c r="AL87" s="25">
        <f>SUM($AE$3:AL$3)-$P87</f>
        <v>-21.873333333333335</v>
      </c>
      <c r="AM87" s="25">
        <f>SUM($AE$3:AM$3)-$P87</f>
        <v>-10.603333333333339</v>
      </c>
      <c r="AN87" s="25">
        <f>SUM($AE$3:AN$3)-$P87</f>
        <v>0.9666666666666686</v>
      </c>
      <c r="AO87" s="25">
        <f>SUM($AE$3:AO$3)-$P87</f>
        <v>6.466666666666669</v>
      </c>
    </row>
    <row r="88" spans="11:41" ht="15">
      <c r="K88" s="47"/>
      <c r="L88" s="47"/>
      <c r="M88" s="26" t="e">
        <f t="shared" si="20"/>
        <v>#REF!</v>
      </c>
      <c r="N88" s="9">
        <f>$D$25</f>
        <v>2</v>
      </c>
      <c r="O88" s="9">
        <f t="shared" si="17"/>
        <v>0</v>
      </c>
      <c r="P88" s="9">
        <f>SUM($N$5:N88)-SUM($O$5:O88)</f>
        <v>118</v>
      </c>
      <c r="Q88" s="25">
        <f t="shared" si="15"/>
        <v>-112.41666666666667</v>
      </c>
      <c r="R88" s="25">
        <f>SUM($Q$3:R$3)-$P88</f>
        <v>-106.83333333333333</v>
      </c>
      <c r="S88" s="25">
        <f>SUM($Q$3:S$3)-$P88</f>
        <v>-101.25</v>
      </c>
      <c r="T88" s="25">
        <f>SUM($Q$3:T$3)-$P88</f>
        <v>-95.66666666666667</v>
      </c>
      <c r="U88" s="25">
        <f>SUM($Q$3:U$3)-$P88</f>
        <v>-90.08333333333334</v>
      </c>
      <c r="V88" s="25">
        <f>SUM($Q$3:V$3)-$P88</f>
        <v>-84.5</v>
      </c>
      <c r="W88" s="25">
        <f>SUM($Q$3:W$3)-$P88</f>
        <v>-78.91666666666666</v>
      </c>
      <c r="X88" s="25">
        <f>SUM($Q$3:X$3)-$P88</f>
        <v>-73.33333333333333</v>
      </c>
      <c r="Y88" s="25">
        <f>SUM($Q$3:Y$3)-$P88</f>
        <v>-67.75</v>
      </c>
      <c r="Z88" s="25">
        <f>SUM($Q$3:Z$3)-$P88</f>
        <v>-62.16666666666666</v>
      </c>
      <c r="AA88" s="25">
        <f>SUM($Q$3:AA$3)-$P88</f>
        <v>-56.66666666666666</v>
      </c>
      <c r="AC88" s="24" t="e">
        <f t="shared" si="18"/>
        <v>#REF!</v>
      </c>
      <c r="AD88" s="9">
        <f t="shared" si="19"/>
        <v>118</v>
      </c>
      <c r="AE88" s="25">
        <f t="shared" si="16"/>
        <v>-105.89666666666666</v>
      </c>
      <c r="AF88" s="25">
        <f>SUM($AE$3:AF$3)-$P88</f>
        <v>-95.72666666666666</v>
      </c>
      <c r="AG88" s="25">
        <f>SUM($AE$3:AG$3)-$P88</f>
        <v>-83.85666666666667</v>
      </c>
      <c r="AH88" s="25">
        <f>SUM($AE$3:AH$3)-$P88</f>
        <v>-74.45333333333333</v>
      </c>
      <c r="AI88" s="25">
        <f>SUM($AE$3:AI$3)-$P88</f>
        <v>-62.18333333333333</v>
      </c>
      <c r="AJ88" s="25">
        <f>SUM($AE$3:AJ$3)-$P88</f>
        <v>-48.31333333333333</v>
      </c>
      <c r="AK88" s="25">
        <f>SUM($AE$3:AK$3)-$P88</f>
        <v>-34.64333333333333</v>
      </c>
      <c r="AL88" s="25">
        <f>SUM($AE$3:AL$3)-$P88</f>
        <v>-23.873333333333335</v>
      </c>
      <c r="AM88" s="25">
        <f>SUM($AE$3:AM$3)-$P88</f>
        <v>-12.603333333333339</v>
      </c>
      <c r="AN88" s="25">
        <f>SUM($AE$3:AN$3)-$P88</f>
        <v>-1.0333333333333314</v>
      </c>
      <c r="AO88" s="25">
        <f>SUM($AE$3:AO$3)-$P88</f>
        <v>4.466666666666669</v>
      </c>
    </row>
    <row r="89" spans="11:41" ht="15">
      <c r="K89" s="47"/>
      <c r="L89" s="47"/>
      <c r="M89" s="26" t="e">
        <f t="shared" si="20"/>
        <v>#REF!</v>
      </c>
      <c r="N89" s="9">
        <f>$E$25</f>
        <v>2</v>
      </c>
      <c r="O89" s="9">
        <f t="shared" si="17"/>
        <v>0</v>
      </c>
      <c r="P89" s="9">
        <f>SUM($N$5:N89)-SUM($O$5:O89)</f>
        <v>120</v>
      </c>
      <c r="Q89" s="25">
        <f t="shared" si="15"/>
        <v>-114.41666666666667</v>
      </c>
      <c r="R89" s="25">
        <f>SUM($Q$3:R$3)-$P89</f>
        <v>-108.83333333333333</v>
      </c>
      <c r="S89" s="25">
        <f>SUM($Q$3:S$3)-$P89</f>
        <v>-103.25</v>
      </c>
      <c r="T89" s="25">
        <f>SUM($Q$3:T$3)-$P89</f>
        <v>-97.66666666666667</v>
      </c>
      <c r="U89" s="25">
        <f>SUM($Q$3:U$3)-$P89</f>
        <v>-92.08333333333334</v>
      </c>
      <c r="V89" s="25">
        <f>SUM($Q$3:V$3)-$P89</f>
        <v>-86.5</v>
      </c>
      <c r="W89" s="25">
        <f>SUM($Q$3:W$3)-$P89</f>
        <v>-80.91666666666666</v>
      </c>
      <c r="X89" s="25">
        <f>SUM($Q$3:X$3)-$P89</f>
        <v>-75.33333333333333</v>
      </c>
      <c r="Y89" s="25">
        <f>SUM($Q$3:Y$3)-$P89</f>
        <v>-69.75</v>
      </c>
      <c r="Z89" s="25">
        <f>SUM($Q$3:Z$3)-$P89</f>
        <v>-64.16666666666666</v>
      </c>
      <c r="AA89" s="25">
        <f>SUM($Q$3:AA$3)-$P89</f>
        <v>-58.66666666666666</v>
      </c>
      <c r="AC89" s="24" t="e">
        <f t="shared" si="18"/>
        <v>#REF!</v>
      </c>
      <c r="AD89" s="9">
        <f t="shared" si="19"/>
        <v>120</v>
      </c>
      <c r="AE89" s="25">
        <f t="shared" si="16"/>
        <v>-107.89666666666666</v>
      </c>
      <c r="AF89" s="25">
        <f>SUM($AE$3:AF$3)-$P89</f>
        <v>-97.72666666666666</v>
      </c>
      <c r="AG89" s="25">
        <f>SUM($AE$3:AG$3)-$P89</f>
        <v>-85.85666666666667</v>
      </c>
      <c r="AH89" s="25">
        <f>SUM($AE$3:AH$3)-$P89</f>
        <v>-76.45333333333333</v>
      </c>
      <c r="AI89" s="25">
        <f>SUM($AE$3:AI$3)-$P89</f>
        <v>-64.18333333333334</v>
      </c>
      <c r="AJ89" s="25">
        <f>SUM($AE$3:AJ$3)-$P89</f>
        <v>-50.31333333333333</v>
      </c>
      <c r="AK89" s="25">
        <f>SUM($AE$3:AK$3)-$P89</f>
        <v>-36.64333333333333</v>
      </c>
      <c r="AL89" s="25">
        <f>SUM($AE$3:AL$3)-$P89</f>
        <v>-25.873333333333335</v>
      </c>
      <c r="AM89" s="25">
        <f>SUM($AE$3:AM$3)-$P89</f>
        <v>-14.603333333333339</v>
      </c>
      <c r="AN89" s="25">
        <f>SUM($AE$3:AN$3)-$P89</f>
        <v>-3.0333333333333314</v>
      </c>
      <c r="AO89" s="25">
        <f>SUM($AE$3:AO$3)-$P89</f>
        <v>2.4666666666666686</v>
      </c>
    </row>
    <row r="90" spans="11:41" ht="15">
      <c r="K90" s="47"/>
      <c r="L90" s="47"/>
      <c r="M90" s="26" t="e">
        <f t="shared" si="20"/>
        <v>#REF!</v>
      </c>
      <c r="N90" s="9">
        <f>$F$25</f>
        <v>2</v>
      </c>
      <c r="O90" s="9">
        <f t="shared" si="17"/>
        <v>0</v>
      </c>
      <c r="P90" s="9">
        <f>SUM($N$5:N90)-SUM($O$5:O90)</f>
        <v>122</v>
      </c>
      <c r="Q90" s="25">
        <f t="shared" si="15"/>
        <v>-116.41666666666667</v>
      </c>
      <c r="R90" s="25">
        <f>SUM($Q$3:R$3)-$P90</f>
        <v>-110.83333333333333</v>
      </c>
      <c r="S90" s="25">
        <f>SUM($Q$3:S$3)-$P90</f>
        <v>-105.25</v>
      </c>
      <c r="T90" s="25">
        <f>SUM($Q$3:T$3)-$P90</f>
        <v>-99.66666666666667</v>
      </c>
      <c r="U90" s="25">
        <f>SUM($Q$3:U$3)-$P90</f>
        <v>-94.08333333333334</v>
      </c>
      <c r="V90" s="25">
        <f>SUM($Q$3:V$3)-$P90</f>
        <v>-88.5</v>
      </c>
      <c r="W90" s="25">
        <f>SUM($Q$3:W$3)-$P90</f>
        <v>-82.91666666666666</v>
      </c>
      <c r="X90" s="25">
        <f>SUM($Q$3:X$3)-$P90</f>
        <v>-77.33333333333333</v>
      </c>
      <c r="Y90" s="25">
        <f>SUM($Q$3:Y$3)-$P90</f>
        <v>-71.75</v>
      </c>
      <c r="Z90" s="25">
        <f>SUM($Q$3:Z$3)-$P90</f>
        <v>-66.16666666666666</v>
      </c>
      <c r="AA90" s="25">
        <f>SUM($Q$3:AA$3)-$P90</f>
        <v>-60.66666666666666</v>
      </c>
      <c r="AC90" s="24" t="e">
        <f t="shared" si="18"/>
        <v>#REF!</v>
      </c>
      <c r="AD90" s="9">
        <f t="shared" si="19"/>
        <v>122</v>
      </c>
      <c r="AE90" s="25">
        <f t="shared" si="16"/>
        <v>-109.89666666666666</v>
      </c>
      <c r="AF90" s="25">
        <f>SUM($AE$3:AF$3)-$P90</f>
        <v>-99.72666666666666</v>
      </c>
      <c r="AG90" s="25">
        <f>SUM($AE$3:AG$3)-$P90</f>
        <v>-87.85666666666667</v>
      </c>
      <c r="AH90" s="25">
        <f>SUM($AE$3:AH$3)-$P90</f>
        <v>-78.45333333333333</v>
      </c>
      <c r="AI90" s="25">
        <f>SUM($AE$3:AI$3)-$P90</f>
        <v>-66.18333333333334</v>
      </c>
      <c r="AJ90" s="25">
        <f>SUM($AE$3:AJ$3)-$P90</f>
        <v>-52.31333333333333</v>
      </c>
      <c r="AK90" s="25">
        <f>SUM($AE$3:AK$3)-$P90</f>
        <v>-38.64333333333333</v>
      </c>
      <c r="AL90" s="25">
        <f>SUM($AE$3:AL$3)-$P90</f>
        <v>-27.873333333333335</v>
      </c>
      <c r="AM90" s="25">
        <f>SUM($AE$3:AM$3)-$P90</f>
        <v>-16.60333333333334</v>
      </c>
      <c r="AN90" s="25">
        <f>SUM($AE$3:AN$3)-$P90</f>
        <v>-5.033333333333331</v>
      </c>
      <c r="AO90" s="25">
        <f>SUM($AE$3:AO$3)-$P90</f>
        <v>0.46666666666666856</v>
      </c>
    </row>
    <row r="91" spans="11:41" ht="15">
      <c r="K91" s="47"/>
      <c r="L91" s="47"/>
      <c r="M91" s="26" t="e">
        <f t="shared" si="20"/>
        <v>#REF!</v>
      </c>
      <c r="N91" s="9">
        <f>$G$25</f>
        <v>2</v>
      </c>
      <c r="O91" s="9">
        <f t="shared" si="17"/>
        <v>0</v>
      </c>
      <c r="P91" s="9">
        <f>SUM($N$5:N91)-SUM($O$5:O91)</f>
        <v>124</v>
      </c>
      <c r="Q91" s="25">
        <f t="shared" si="15"/>
        <v>-118.41666666666667</v>
      </c>
      <c r="R91" s="25">
        <f>SUM($Q$3:R$3)-$P91</f>
        <v>-112.83333333333333</v>
      </c>
      <c r="S91" s="25">
        <f>SUM($Q$3:S$3)-$P91</f>
        <v>-107.25</v>
      </c>
      <c r="T91" s="25">
        <f>SUM($Q$3:T$3)-$P91</f>
        <v>-101.66666666666667</v>
      </c>
      <c r="U91" s="25">
        <f>SUM($Q$3:U$3)-$P91</f>
        <v>-96.08333333333334</v>
      </c>
      <c r="V91" s="25">
        <f>SUM($Q$3:V$3)-$P91</f>
        <v>-90.5</v>
      </c>
      <c r="W91" s="25">
        <f>SUM($Q$3:W$3)-$P91</f>
        <v>-84.91666666666666</v>
      </c>
      <c r="X91" s="25">
        <f>SUM($Q$3:X$3)-$P91</f>
        <v>-79.33333333333333</v>
      </c>
      <c r="Y91" s="25">
        <f>SUM($Q$3:Y$3)-$P91</f>
        <v>-73.75</v>
      </c>
      <c r="Z91" s="25">
        <f>SUM($Q$3:Z$3)-$P91</f>
        <v>-68.16666666666666</v>
      </c>
      <c r="AA91" s="25">
        <f>SUM($Q$3:AA$3)-$P91</f>
        <v>-62.66666666666666</v>
      </c>
      <c r="AC91" s="24" t="e">
        <f t="shared" si="18"/>
        <v>#REF!</v>
      </c>
      <c r="AD91" s="9">
        <f t="shared" si="19"/>
        <v>124</v>
      </c>
      <c r="AE91" s="25">
        <f t="shared" si="16"/>
        <v>-111.89666666666666</v>
      </c>
      <c r="AF91" s="25">
        <f>SUM($AE$3:AF$3)-$P91</f>
        <v>-101.72666666666666</v>
      </c>
      <c r="AG91" s="25">
        <f>SUM($AE$3:AG$3)-$P91</f>
        <v>-89.85666666666667</v>
      </c>
      <c r="AH91" s="25">
        <f>SUM($AE$3:AH$3)-$P91</f>
        <v>-80.45333333333333</v>
      </c>
      <c r="AI91" s="25">
        <f>SUM($AE$3:AI$3)-$P91</f>
        <v>-68.18333333333334</v>
      </c>
      <c r="AJ91" s="25">
        <f>SUM($AE$3:AJ$3)-$P91</f>
        <v>-54.31333333333333</v>
      </c>
      <c r="AK91" s="25">
        <f>SUM($AE$3:AK$3)-$P91</f>
        <v>-40.64333333333333</v>
      </c>
      <c r="AL91" s="25">
        <f>SUM($AE$3:AL$3)-$P91</f>
        <v>-29.873333333333335</v>
      </c>
      <c r="AM91" s="25">
        <f>SUM($AE$3:AM$3)-$P91</f>
        <v>-18.60333333333334</v>
      </c>
      <c r="AN91" s="25">
        <f>SUM($AE$3:AN$3)-$P91</f>
        <v>-7.033333333333331</v>
      </c>
      <c r="AO91" s="25">
        <f>SUM($AE$3:AO$3)-$P91</f>
        <v>-1.5333333333333314</v>
      </c>
    </row>
    <row r="92" spans="11:41" ht="15">
      <c r="K92" s="47"/>
      <c r="L92" s="47"/>
      <c r="M92" s="26" t="e">
        <f t="shared" si="20"/>
        <v>#REF!</v>
      </c>
      <c r="N92" s="9">
        <f>$H$25</f>
        <v>0</v>
      </c>
      <c r="O92" s="9">
        <f t="shared" si="17"/>
        <v>0</v>
      </c>
      <c r="P92" s="9">
        <f>SUM($N$5:N92)-SUM($O$5:O92)</f>
        <v>124</v>
      </c>
      <c r="Q92" s="25">
        <f t="shared" si="15"/>
        <v>-118.41666666666667</v>
      </c>
      <c r="R92" s="25">
        <f>SUM($Q$3:R$3)-$P92</f>
        <v>-112.83333333333333</v>
      </c>
      <c r="S92" s="25">
        <f>SUM($Q$3:S$3)-$P92</f>
        <v>-107.25</v>
      </c>
      <c r="T92" s="25">
        <f>SUM($Q$3:T$3)-$P92</f>
        <v>-101.66666666666667</v>
      </c>
      <c r="U92" s="25">
        <f>SUM($Q$3:U$3)-$P92</f>
        <v>-96.08333333333334</v>
      </c>
      <c r="V92" s="25">
        <f>SUM($Q$3:V$3)-$P92</f>
        <v>-90.5</v>
      </c>
      <c r="W92" s="25">
        <f>SUM($Q$3:W$3)-$P92</f>
        <v>-84.91666666666666</v>
      </c>
      <c r="X92" s="25">
        <f>SUM($Q$3:X$3)-$P92</f>
        <v>-79.33333333333333</v>
      </c>
      <c r="Y92" s="25">
        <f>SUM($Q$3:Y$3)-$P92</f>
        <v>-73.75</v>
      </c>
      <c r="Z92" s="25">
        <f>SUM($Q$3:Z$3)-$P92</f>
        <v>-68.16666666666666</v>
      </c>
      <c r="AA92" s="25">
        <f>SUM($Q$3:AA$3)-$P92</f>
        <v>-62.66666666666666</v>
      </c>
      <c r="AC92" s="24" t="e">
        <f t="shared" si="18"/>
        <v>#REF!</v>
      </c>
      <c r="AD92" s="9">
        <f t="shared" si="19"/>
        <v>124</v>
      </c>
      <c r="AE92" s="25">
        <f t="shared" si="16"/>
        <v>-111.89666666666666</v>
      </c>
      <c r="AF92" s="25">
        <f>SUM($AE$3:AF$3)-$P92</f>
        <v>-101.72666666666666</v>
      </c>
      <c r="AG92" s="25">
        <f>SUM($AE$3:AG$3)-$P92</f>
        <v>-89.85666666666667</v>
      </c>
      <c r="AH92" s="25">
        <f>SUM($AE$3:AH$3)-$P92</f>
        <v>-80.45333333333333</v>
      </c>
      <c r="AI92" s="25">
        <f>SUM($AE$3:AI$3)-$P92</f>
        <v>-68.18333333333334</v>
      </c>
      <c r="AJ92" s="25">
        <f>SUM($AE$3:AJ$3)-$P92</f>
        <v>-54.31333333333333</v>
      </c>
      <c r="AK92" s="25">
        <f>SUM($AE$3:AK$3)-$P92</f>
        <v>-40.64333333333333</v>
      </c>
      <c r="AL92" s="25">
        <f>SUM($AE$3:AL$3)-$P92</f>
        <v>-29.873333333333335</v>
      </c>
      <c r="AM92" s="25">
        <f>SUM($AE$3:AM$3)-$P92</f>
        <v>-18.60333333333334</v>
      </c>
      <c r="AN92" s="25">
        <f>SUM($AE$3:AN$3)-$P92</f>
        <v>-7.033333333333331</v>
      </c>
      <c r="AO92" s="25">
        <f>SUM($AE$3:AO$3)-$P92</f>
        <v>-1.5333333333333314</v>
      </c>
    </row>
    <row r="93" spans="11:41" ht="15">
      <c r="K93" s="47"/>
      <c r="L93" s="47"/>
      <c r="M93" s="26" t="e">
        <f t="shared" si="20"/>
        <v>#REF!</v>
      </c>
      <c r="N93" s="9">
        <f>$H$25</f>
        <v>0</v>
      </c>
      <c r="O93" s="9">
        <f t="shared" si="17"/>
        <v>0</v>
      </c>
      <c r="P93" s="9">
        <f>SUM($N$5:N93)-SUM($O$5:O93)</f>
        <v>124</v>
      </c>
      <c r="Q93" s="25">
        <f t="shared" si="15"/>
        <v>-118.41666666666667</v>
      </c>
      <c r="R93" s="25">
        <f>SUM($Q$3:R$3)-$P93</f>
        <v>-112.83333333333333</v>
      </c>
      <c r="S93" s="25">
        <f>SUM($Q$3:S$3)-$P93</f>
        <v>-107.25</v>
      </c>
      <c r="T93" s="25">
        <f>SUM($Q$3:T$3)-$P93</f>
        <v>-101.66666666666667</v>
      </c>
      <c r="U93" s="25">
        <f>SUM($Q$3:U$3)-$P93</f>
        <v>-96.08333333333334</v>
      </c>
      <c r="V93" s="25">
        <f>SUM($Q$3:V$3)-$P93</f>
        <v>-90.5</v>
      </c>
      <c r="W93" s="25">
        <f>SUM($Q$3:W$3)-$P93</f>
        <v>-84.91666666666666</v>
      </c>
      <c r="X93" s="25">
        <f>SUM($Q$3:X$3)-$P93</f>
        <v>-79.33333333333333</v>
      </c>
      <c r="Y93" s="25">
        <f>SUM($Q$3:Y$3)-$P93</f>
        <v>-73.75</v>
      </c>
      <c r="Z93" s="25">
        <f>SUM($Q$3:Z$3)-$P93</f>
        <v>-68.16666666666666</v>
      </c>
      <c r="AA93" s="25">
        <f>SUM($Q$3:AA$3)-$P93</f>
        <v>-62.66666666666666</v>
      </c>
      <c r="AC93" s="24" t="e">
        <f t="shared" si="18"/>
        <v>#REF!</v>
      </c>
      <c r="AD93" s="9">
        <f t="shared" si="19"/>
        <v>124</v>
      </c>
      <c r="AE93" s="25">
        <f t="shared" si="16"/>
        <v>-111.89666666666666</v>
      </c>
      <c r="AF93" s="25">
        <f>SUM($AE$3:AF$3)-$P93</f>
        <v>-101.72666666666666</v>
      </c>
      <c r="AG93" s="25">
        <f>SUM($AE$3:AG$3)-$P93</f>
        <v>-89.85666666666667</v>
      </c>
      <c r="AH93" s="25">
        <f>SUM($AE$3:AH$3)-$P93</f>
        <v>-80.45333333333333</v>
      </c>
      <c r="AI93" s="25">
        <f>SUM($AE$3:AI$3)-$P93</f>
        <v>-68.18333333333334</v>
      </c>
      <c r="AJ93" s="25">
        <f>SUM($AE$3:AJ$3)-$P93</f>
        <v>-54.31333333333333</v>
      </c>
      <c r="AK93" s="25">
        <f>SUM($AE$3:AK$3)-$P93</f>
        <v>-40.64333333333333</v>
      </c>
      <c r="AL93" s="25">
        <f>SUM($AE$3:AL$3)-$P93</f>
        <v>-29.873333333333335</v>
      </c>
      <c r="AM93" s="25">
        <f>SUM($AE$3:AM$3)-$P93</f>
        <v>-18.60333333333334</v>
      </c>
      <c r="AN93" s="25">
        <f>SUM($AE$3:AN$3)-$P93</f>
        <v>-7.033333333333331</v>
      </c>
      <c r="AO93" s="25">
        <f>SUM($AE$3:AO$3)-$P93</f>
        <v>-1.5333333333333314</v>
      </c>
    </row>
    <row r="94" spans="11:41" ht="15">
      <c r="K94" s="47"/>
      <c r="L94" s="47"/>
      <c r="M94" s="26" t="e">
        <f t="shared" si="20"/>
        <v>#REF!</v>
      </c>
      <c r="N94" s="9">
        <f>$C$25</f>
        <v>2</v>
      </c>
      <c r="O94" s="9">
        <f t="shared" si="17"/>
        <v>0</v>
      </c>
      <c r="P94" s="9">
        <f>SUM($N$5:N94)-SUM($O$5:O94)</f>
        <v>126</v>
      </c>
      <c r="Q94" s="25">
        <f t="shared" si="15"/>
        <v>-120.41666666666667</v>
      </c>
      <c r="R94" s="25">
        <f>SUM($Q$3:R$3)-$P94</f>
        <v>-114.83333333333333</v>
      </c>
      <c r="S94" s="25">
        <f>SUM($Q$3:S$3)-$P94</f>
        <v>-109.25</v>
      </c>
      <c r="T94" s="25">
        <f>SUM($Q$3:T$3)-$P94</f>
        <v>-103.66666666666667</v>
      </c>
      <c r="U94" s="25">
        <f>SUM($Q$3:U$3)-$P94</f>
        <v>-98.08333333333334</v>
      </c>
      <c r="V94" s="25">
        <f>SUM($Q$3:V$3)-$P94</f>
        <v>-92.5</v>
      </c>
      <c r="W94" s="25">
        <f>SUM($Q$3:W$3)-$P94</f>
        <v>-86.91666666666666</v>
      </c>
      <c r="X94" s="25">
        <f>SUM($Q$3:X$3)-$P94</f>
        <v>-81.33333333333333</v>
      </c>
      <c r="Y94" s="25">
        <f>SUM($Q$3:Y$3)-$P94</f>
        <v>-75.75</v>
      </c>
      <c r="Z94" s="25">
        <f>SUM($Q$3:Z$3)-$P94</f>
        <v>-70.16666666666666</v>
      </c>
      <c r="AA94" s="25">
        <f>SUM($Q$3:AA$3)-$P94</f>
        <v>-64.66666666666666</v>
      </c>
      <c r="AC94" s="24" t="e">
        <f t="shared" si="18"/>
        <v>#REF!</v>
      </c>
      <c r="AD94" s="9">
        <f t="shared" si="19"/>
        <v>126</v>
      </c>
      <c r="AE94" s="25">
        <f t="shared" si="16"/>
        <v>-113.89666666666666</v>
      </c>
      <c r="AF94" s="25">
        <f>SUM($AE$3:AF$3)-$P94</f>
        <v>-103.72666666666666</v>
      </c>
      <c r="AG94" s="25">
        <f>SUM($AE$3:AG$3)-$P94</f>
        <v>-91.85666666666667</v>
      </c>
      <c r="AH94" s="25">
        <f>SUM($AE$3:AH$3)-$P94</f>
        <v>-82.45333333333333</v>
      </c>
      <c r="AI94" s="25">
        <f>SUM($AE$3:AI$3)-$P94</f>
        <v>-70.18333333333334</v>
      </c>
      <c r="AJ94" s="25">
        <f>SUM($AE$3:AJ$3)-$P94</f>
        <v>-56.31333333333333</v>
      </c>
      <c r="AK94" s="25">
        <f>SUM($AE$3:AK$3)-$P94</f>
        <v>-42.64333333333333</v>
      </c>
      <c r="AL94" s="25">
        <f>SUM($AE$3:AL$3)-$P94</f>
        <v>-31.873333333333335</v>
      </c>
      <c r="AM94" s="25">
        <f>SUM($AE$3:AM$3)-$P94</f>
        <v>-20.60333333333334</v>
      </c>
      <c r="AN94" s="25">
        <f>SUM($AE$3:AN$3)-$P94</f>
        <v>-9.033333333333331</v>
      </c>
      <c r="AO94" s="25">
        <f>SUM($AE$3:AO$3)-$P94</f>
        <v>-3.5333333333333314</v>
      </c>
    </row>
    <row r="95" spans="11:41" ht="15">
      <c r="K95" s="47"/>
      <c r="L95" s="47"/>
      <c r="M95" s="26" t="e">
        <f t="shared" si="20"/>
        <v>#REF!</v>
      </c>
      <c r="N95" s="9">
        <f>$D$25</f>
        <v>2</v>
      </c>
      <c r="O95" s="9">
        <f t="shared" si="17"/>
        <v>0</v>
      </c>
      <c r="P95" s="9">
        <f>SUM($N$5:N95)-SUM($O$5:O95)</f>
        <v>128</v>
      </c>
      <c r="Q95" s="25">
        <f t="shared" si="15"/>
        <v>-122.41666666666667</v>
      </c>
      <c r="R95" s="25">
        <f>SUM($Q$3:R$3)-$P95</f>
        <v>-116.83333333333333</v>
      </c>
      <c r="S95" s="25">
        <f>SUM($Q$3:S$3)-$P95</f>
        <v>-111.25</v>
      </c>
      <c r="T95" s="25">
        <f>SUM($Q$3:T$3)-$P95</f>
        <v>-105.66666666666667</v>
      </c>
      <c r="U95" s="25">
        <f>SUM($Q$3:U$3)-$P95</f>
        <v>-100.08333333333334</v>
      </c>
      <c r="V95" s="25">
        <f>SUM($Q$3:V$3)-$P95</f>
        <v>-94.5</v>
      </c>
      <c r="W95" s="25">
        <f>SUM($Q$3:W$3)-$P95</f>
        <v>-88.91666666666666</v>
      </c>
      <c r="X95" s="25">
        <f>SUM($Q$3:X$3)-$P95</f>
        <v>-83.33333333333333</v>
      </c>
      <c r="Y95" s="25">
        <f>SUM($Q$3:Y$3)-$P95</f>
        <v>-77.75</v>
      </c>
      <c r="Z95" s="25">
        <f>SUM($Q$3:Z$3)-$P95</f>
        <v>-72.16666666666666</v>
      </c>
      <c r="AA95" s="25">
        <f>SUM($Q$3:AA$3)-$P95</f>
        <v>-66.66666666666666</v>
      </c>
      <c r="AC95" s="24" t="e">
        <f t="shared" si="18"/>
        <v>#REF!</v>
      </c>
      <c r="AD95" s="9">
        <f t="shared" si="19"/>
        <v>128</v>
      </c>
      <c r="AE95" s="25">
        <f t="shared" si="16"/>
        <v>-115.89666666666666</v>
      </c>
      <c r="AF95" s="25">
        <f>SUM($AE$3:AF$3)-$P95</f>
        <v>-105.72666666666666</v>
      </c>
      <c r="AG95" s="25">
        <f>SUM($AE$3:AG$3)-$P95</f>
        <v>-93.85666666666667</v>
      </c>
      <c r="AH95" s="25">
        <f>SUM($AE$3:AH$3)-$P95</f>
        <v>-84.45333333333333</v>
      </c>
      <c r="AI95" s="25">
        <f>SUM($AE$3:AI$3)-$P95</f>
        <v>-72.18333333333334</v>
      </c>
      <c r="AJ95" s="25">
        <f>SUM($AE$3:AJ$3)-$P95</f>
        <v>-58.31333333333333</v>
      </c>
      <c r="AK95" s="25">
        <f>SUM($AE$3:AK$3)-$P95</f>
        <v>-44.64333333333333</v>
      </c>
      <c r="AL95" s="25">
        <f>SUM($AE$3:AL$3)-$P95</f>
        <v>-33.873333333333335</v>
      </c>
      <c r="AM95" s="25">
        <f>SUM($AE$3:AM$3)-$P95</f>
        <v>-22.60333333333334</v>
      </c>
      <c r="AN95" s="25">
        <f>SUM($AE$3:AN$3)-$P95</f>
        <v>-11.033333333333331</v>
      </c>
      <c r="AO95" s="25">
        <f>SUM($AE$3:AO$3)-$P95</f>
        <v>-5.533333333333331</v>
      </c>
    </row>
    <row r="96" spans="11:41" ht="15">
      <c r="K96" s="47"/>
      <c r="L96" s="47"/>
      <c r="M96" s="26" t="e">
        <f t="shared" si="20"/>
        <v>#REF!</v>
      </c>
      <c r="N96" s="9">
        <f>$E$25</f>
        <v>2</v>
      </c>
      <c r="O96" s="9">
        <f t="shared" si="17"/>
        <v>0</v>
      </c>
      <c r="P96" s="9">
        <f>SUM($N$5:N96)-SUM($O$5:O96)</f>
        <v>130</v>
      </c>
      <c r="Q96" s="25">
        <f t="shared" si="15"/>
        <v>-124.41666666666667</v>
      </c>
      <c r="R96" s="25">
        <f>SUM($Q$3:R$3)-$P96</f>
        <v>-118.83333333333333</v>
      </c>
      <c r="S96" s="25">
        <f>SUM($Q$3:S$3)-$P96</f>
        <v>-113.25</v>
      </c>
      <c r="T96" s="25">
        <f>SUM($Q$3:T$3)-$P96</f>
        <v>-107.66666666666667</v>
      </c>
      <c r="U96" s="25">
        <f>SUM($Q$3:U$3)-$P96</f>
        <v>-102.08333333333334</v>
      </c>
      <c r="V96" s="25">
        <f>SUM($Q$3:V$3)-$P96</f>
        <v>-96.5</v>
      </c>
      <c r="W96" s="25">
        <f>SUM($Q$3:W$3)-$P96</f>
        <v>-90.91666666666666</v>
      </c>
      <c r="X96" s="25">
        <f>SUM($Q$3:X$3)-$P96</f>
        <v>-85.33333333333333</v>
      </c>
      <c r="Y96" s="25">
        <f>SUM($Q$3:Y$3)-$P96</f>
        <v>-79.75</v>
      </c>
      <c r="Z96" s="25">
        <f>SUM($Q$3:Z$3)-$P96</f>
        <v>-74.16666666666666</v>
      </c>
      <c r="AA96" s="25">
        <f>SUM($Q$3:AA$3)-$P96</f>
        <v>-68.66666666666666</v>
      </c>
      <c r="AC96" s="24" t="e">
        <f t="shared" si="18"/>
        <v>#REF!</v>
      </c>
      <c r="AD96" s="9">
        <f t="shared" si="19"/>
        <v>130</v>
      </c>
      <c r="AE96" s="25">
        <f t="shared" si="16"/>
        <v>-117.89666666666666</v>
      </c>
      <c r="AF96" s="25">
        <f>SUM($AE$3:AF$3)-$P96</f>
        <v>-107.72666666666666</v>
      </c>
      <c r="AG96" s="25">
        <f>SUM($AE$3:AG$3)-$P96</f>
        <v>-95.85666666666667</v>
      </c>
      <c r="AH96" s="25">
        <f>SUM($AE$3:AH$3)-$P96</f>
        <v>-86.45333333333333</v>
      </c>
      <c r="AI96" s="25">
        <f>SUM($AE$3:AI$3)-$P96</f>
        <v>-74.18333333333334</v>
      </c>
      <c r="AJ96" s="25">
        <f>SUM($AE$3:AJ$3)-$P96</f>
        <v>-60.31333333333333</v>
      </c>
      <c r="AK96" s="25">
        <f>SUM($AE$3:AK$3)-$P96</f>
        <v>-46.64333333333333</v>
      </c>
      <c r="AL96" s="25">
        <f>SUM($AE$3:AL$3)-$P96</f>
        <v>-35.873333333333335</v>
      </c>
      <c r="AM96" s="25">
        <f>SUM($AE$3:AM$3)-$P96</f>
        <v>-24.60333333333334</v>
      </c>
      <c r="AN96" s="25">
        <f>SUM($AE$3:AN$3)-$P96</f>
        <v>-13.033333333333331</v>
      </c>
      <c r="AO96" s="25">
        <f>SUM($AE$3:AO$3)-$P96</f>
        <v>-7.533333333333331</v>
      </c>
    </row>
    <row r="97" spans="11:41" ht="15">
      <c r="K97" s="47"/>
      <c r="L97" s="47"/>
      <c r="M97" s="26" t="e">
        <f t="shared" si="20"/>
        <v>#REF!</v>
      </c>
      <c r="N97" s="9">
        <f>$F$25</f>
        <v>2</v>
      </c>
      <c r="O97" s="9">
        <f t="shared" si="17"/>
        <v>0</v>
      </c>
      <c r="P97" s="9">
        <f>SUM($N$5:N97)-SUM($O$5:O97)</f>
        <v>132</v>
      </c>
      <c r="Q97" s="25">
        <f t="shared" si="15"/>
        <v>-126.41666666666667</v>
      </c>
      <c r="R97" s="25">
        <f>SUM($Q$3:R$3)-$P97</f>
        <v>-120.83333333333333</v>
      </c>
      <c r="S97" s="25">
        <f>SUM($Q$3:S$3)-$P97</f>
        <v>-115.25</v>
      </c>
      <c r="T97" s="25">
        <f>SUM($Q$3:T$3)-$P97</f>
        <v>-109.66666666666667</v>
      </c>
      <c r="U97" s="25">
        <f>SUM($Q$3:U$3)-$P97</f>
        <v>-104.08333333333334</v>
      </c>
      <c r="V97" s="25">
        <f>SUM($Q$3:V$3)-$P97</f>
        <v>-98.5</v>
      </c>
      <c r="W97" s="25">
        <f>SUM($Q$3:W$3)-$P97</f>
        <v>-92.91666666666666</v>
      </c>
      <c r="X97" s="25">
        <f>SUM($Q$3:X$3)-$P97</f>
        <v>-87.33333333333333</v>
      </c>
      <c r="Y97" s="25">
        <f>SUM($Q$3:Y$3)-$P97</f>
        <v>-81.75</v>
      </c>
      <c r="Z97" s="25">
        <f>SUM($Q$3:Z$3)-$P97</f>
        <v>-76.16666666666666</v>
      </c>
      <c r="AA97" s="25">
        <f>SUM($Q$3:AA$3)-$P97</f>
        <v>-70.66666666666666</v>
      </c>
      <c r="AC97" s="24" t="e">
        <f t="shared" si="18"/>
        <v>#REF!</v>
      </c>
      <c r="AD97" s="9">
        <f t="shared" si="19"/>
        <v>132</v>
      </c>
      <c r="AE97" s="25">
        <f t="shared" si="16"/>
        <v>-119.89666666666666</v>
      </c>
      <c r="AF97" s="25">
        <f>SUM($AE$3:AF$3)-$P97</f>
        <v>-109.72666666666666</v>
      </c>
      <c r="AG97" s="25">
        <f>SUM($AE$3:AG$3)-$P97</f>
        <v>-97.85666666666667</v>
      </c>
      <c r="AH97" s="25">
        <f>SUM($AE$3:AH$3)-$P97</f>
        <v>-88.45333333333333</v>
      </c>
      <c r="AI97" s="25">
        <f>SUM($AE$3:AI$3)-$P97</f>
        <v>-76.18333333333334</v>
      </c>
      <c r="AJ97" s="25">
        <f>SUM($AE$3:AJ$3)-$P97</f>
        <v>-62.31333333333333</v>
      </c>
      <c r="AK97" s="25">
        <f>SUM($AE$3:AK$3)-$P97</f>
        <v>-48.64333333333333</v>
      </c>
      <c r="AL97" s="25">
        <f>SUM($AE$3:AL$3)-$P97</f>
        <v>-37.873333333333335</v>
      </c>
      <c r="AM97" s="25">
        <f>SUM($AE$3:AM$3)-$P97</f>
        <v>-26.60333333333334</v>
      </c>
      <c r="AN97" s="25">
        <f>SUM($AE$3:AN$3)-$P97</f>
        <v>-15.033333333333331</v>
      </c>
      <c r="AO97" s="25">
        <f>SUM($AE$3:AO$3)-$P97</f>
        <v>-9.533333333333331</v>
      </c>
    </row>
    <row r="98" spans="11:41" ht="15">
      <c r="K98" s="47"/>
      <c r="L98" s="47"/>
      <c r="M98" s="26" t="e">
        <f t="shared" si="20"/>
        <v>#REF!</v>
      </c>
      <c r="N98" s="9">
        <f>$G$25</f>
        <v>2</v>
      </c>
      <c r="O98" s="9">
        <f t="shared" si="17"/>
        <v>0</v>
      </c>
      <c r="P98" s="9">
        <f>SUM($N$5:N98)-SUM($O$5:O98)</f>
        <v>134</v>
      </c>
      <c r="Q98" s="25">
        <f t="shared" si="15"/>
        <v>-128.41666666666666</v>
      </c>
      <c r="R98" s="25">
        <f>SUM($Q$3:R$3)-$P98</f>
        <v>-122.83333333333333</v>
      </c>
      <c r="S98" s="25">
        <f>SUM($Q$3:S$3)-$P98</f>
        <v>-117.25</v>
      </c>
      <c r="T98" s="25">
        <f>SUM($Q$3:T$3)-$P98</f>
        <v>-111.66666666666667</v>
      </c>
      <c r="U98" s="25">
        <f>SUM($Q$3:U$3)-$P98</f>
        <v>-106.08333333333334</v>
      </c>
      <c r="V98" s="25">
        <f>SUM($Q$3:V$3)-$P98</f>
        <v>-100.5</v>
      </c>
      <c r="W98" s="25">
        <f>SUM($Q$3:W$3)-$P98</f>
        <v>-94.91666666666666</v>
      </c>
      <c r="X98" s="25">
        <f>SUM($Q$3:X$3)-$P98</f>
        <v>-89.33333333333333</v>
      </c>
      <c r="Y98" s="25">
        <f>SUM($Q$3:Y$3)-$P98</f>
        <v>-83.75</v>
      </c>
      <c r="Z98" s="25">
        <f>SUM($Q$3:Z$3)-$P98</f>
        <v>-78.16666666666666</v>
      </c>
      <c r="AA98" s="25">
        <f>SUM($Q$3:AA$3)-$P98</f>
        <v>-72.66666666666666</v>
      </c>
      <c r="AC98" s="24" t="e">
        <f t="shared" si="18"/>
        <v>#REF!</v>
      </c>
      <c r="AD98" s="9">
        <f t="shared" si="19"/>
        <v>134</v>
      </c>
      <c r="AE98" s="25">
        <f t="shared" si="16"/>
        <v>-121.89666666666666</v>
      </c>
      <c r="AF98" s="25">
        <f>SUM($AE$3:AF$3)-$P98</f>
        <v>-111.72666666666666</v>
      </c>
      <c r="AG98" s="25">
        <f>SUM($AE$3:AG$3)-$P98</f>
        <v>-99.85666666666667</v>
      </c>
      <c r="AH98" s="25">
        <f>SUM($AE$3:AH$3)-$P98</f>
        <v>-90.45333333333333</v>
      </c>
      <c r="AI98" s="25">
        <f>SUM($AE$3:AI$3)-$P98</f>
        <v>-78.18333333333334</v>
      </c>
      <c r="AJ98" s="25">
        <f>SUM($AE$3:AJ$3)-$P98</f>
        <v>-64.31333333333333</v>
      </c>
      <c r="AK98" s="25">
        <f>SUM($AE$3:AK$3)-$P98</f>
        <v>-50.64333333333333</v>
      </c>
      <c r="AL98" s="25">
        <f>SUM($AE$3:AL$3)-$P98</f>
        <v>-39.873333333333335</v>
      </c>
      <c r="AM98" s="25">
        <f>SUM($AE$3:AM$3)-$P98</f>
        <v>-28.60333333333334</v>
      </c>
      <c r="AN98" s="25">
        <f>SUM($AE$3:AN$3)-$P98</f>
        <v>-17.03333333333333</v>
      </c>
      <c r="AO98" s="25">
        <f>SUM($AE$3:AO$3)-$P98</f>
        <v>-11.533333333333331</v>
      </c>
    </row>
    <row r="99" spans="11:41" ht="15">
      <c r="K99" s="47"/>
      <c r="L99" s="47"/>
      <c r="M99" s="26" t="e">
        <f t="shared" si="20"/>
        <v>#REF!</v>
      </c>
      <c r="N99" s="9">
        <f>$H$25</f>
        <v>0</v>
      </c>
      <c r="O99" s="9">
        <f t="shared" si="17"/>
        <v>0</v>
      </c>
      <c r="P99" s="9">
        <f>SUM($N$5:N99)-SUM($O$5:O99)</f>
        <v>134</v>
      </c>
      <c r="Q99" s="25">
        <f t="shared" si="15"/>
        <v>-128.41666666666666</v>
      </c>
      <c r="R99" s="25">
        <f>SUM($Q$3:R$3)-$P99</f>
        <v>-122.83333333333333</v>
      </c>
      <c r="S99" s="25">
        <f>SUM($Q$3:S$3)-$P99</f>
        <v>-117.25</v>
      </c>
      <c r="T99" s="25">
        <f>SUM($Q$3:T$3)-$P99</f>
        <v>-111.66666666666667</v>
      </c>
      <c r="U99" s="25">
        <f>SUM($Q$3:U$3)-$P99</f>
        <v>-106.08333333333334</v>
      </c>
      <c r="V99" s="25">
        <f>SUM($Q$3:V$3)-$P99</f>
        <v>-100.5</v>
      </c>
      <c r="W99" s="25">
        <f>SUM($Q$3:W$3)-$P99</f>
        <v>-94.91666666666666</v>
      </c>
      <c r="X99" s="25">
        <f>SUM($Q$3:X$3)-$P99</f>
        <v>-89.33333333333333</v>
      </c>
      <c r="Y99" s="25">
        <f>SUM($Q$3:Y$3)-$P99</f>
        <v>-83.75</v>
      </c>
      <c r="Z99" s="25">
        <f>SUM($Q$3:Z$3)-$P99</f>
        <v>-78.16666666666666</v>
      </c>
      <c r="AA99" s="25">
        <f>SUM($Q$3:AA$3)-$P99</f>
        <v>-72.66666666666666</v>
      </c>
      <c r="AC99" s="24" t="e">
        <f t="shared" si="18"/>
        <v>#REF!</v>
      </c>
      <c r="AD99" s="9">
        <f t="shared" si="19"/>
        <v>134</v>
      </c>
      <c r="AE99" s="25">
        <f t="shared" si="16"/>
        <v>-121.89666666666666</v>
      </c>
      <c r="AF99" s="25">
        <f>SUM($AE$3:AF$3)-$P99</f>
        <v>-111.72666666666666</v>
      </c>
      <c r="AG99" s="25">
        <f>SUM($AE$3:AG$3)-$P99</f>
        <v>-99.85666666666667</v>
      </c>
      <c r="AH99" s="25">
        <f>SUM($AE$3:AH$3)-$P99</f>
        <v>-90.45333333333333</v>
      </c>
      <c r="AI99" s="25">
        <f>SUM($AE$3:AI$3)-$P99</f>
        <v>-78.18333333333334</v>
      </c>
      <c r="AJ99" s="25">
        <f>SUM($AE$3:AJ$3)-$P99</f>
        <v>-64.31333333333333</v>
      </c>
      <c r="AK99" s="25">
        <f>SUM($AE$3:AK$3)-$P99</f>
        <v>-50.64333333333333</v>
      </c>
      <c r="AL99" s="25">
        <f>SUM($AE$3:AL$3)-$P99</f>
        <v>-39.873333333333335</v>
      </c>
      <c r="AM99" s="25">
        <f>SUM($AE$3:AM$3)-$P99</f>
        <v>-28.60333333333334</v>
      </c>
      <c r="AN99" s="25">
        <f>SUM($AE$3:AN$3)-$P99</f>
        <v>-17.03333333333333</v>
      </c>
      <c r="AO99" s="25">
        <f>SUM($AE$3:AO$3)-$P99</f>
        <v>-11.533333333333331</v>
      </c>
    </row>
    <row r="100" spans="11:41" ht="15">
      <c r="K100" s="47"/>
      <c r="L100" s="47"/>
      <c r="M100" s="26" t="e">
        <f t="shared" si="20"/>
        <v>#REF!</v>
      </c>
      <c r="N100" s="9">
        <f>$H$25</f>
        <v>0</v>
      </c>
      <c r="O100" s="9">
        <f t="shared" si="17"/>
        <v>0</v>
      </c>
      <c r="P100" s="9">
        <f>SUM($N$5:N100)-SUM($O$5:O100)</f>
        <v>134</v>
      </c>
      <c r="Q100" s="25">
        <f aca="true" t="shared" si="21" ref="Q100:Q131">$Q$3-$P100</f>
        <v>-128.41666666666666</v>
      </c>
      <c r="R100" s="25">
        <f>SUM($Q$3:R$3)-$P100</f>
        <v>-122.83333333333333</v>
      </c>
      <c r="S100" s="25">
        <f>SUM($Q$3:S$3)-$P100</f>
        <v>-117.25</v>
      </c>
      <c r="T100" s="25">
        <f>SUM($Q$3:T$3)-$P100</f>
        <v>-111.66666666666667</v>
      </c>
      <c r="U100" s="25">
        <f>SUM($Q$3:U$3)-$P100</f>
        <v>-106.08333333333334</v>
      </c>
      <c r="V100" s="25">
        <f>SUM($Q$3:V$3)-$P100</f>
        <v>-100.5</v>
      </c>
      <c r="W100" s="25">
        <f>SUM($Q$3:W$3)-$P100</f>
        <v>-94.91666666666666</v>
      </c>
      <c r="X100" s="25">
        <f>SUM($Q$3:X$3)-$P100</f>
        <v>-89.33333333333333</v>
      </c>
      <c r="Y100" s="25">
        <f>SUM($Q$3:Y$3)-$P100</f>
        <v>-83.75</v>
      </c>
      <c r="Z100" s="25">
        <f>SUM($Q$3:Z$3)-$P100</f>
        <v>-78.16666666666666</v>
      </c>
      <c r="AA100" s="25">
        <f>SUM($Q$3:AA$3)-$P100</f>
        <v>-72.66666666666666</v>
      </c>
      <c r="AC100" s="24" t="e">
        <f t="shared" si="18"/>
        <v>#REF!</v>
      </c>
      <c r="AD100" s="9">
        <f t="shared" si="19"/>
        <v>134</v>
      </c>
      <c r="AE100" s="25">
        <f aca="true" t="shared" si="22" ref="AE100:AE131">$AE$3-$P100</f>
        <v>-121.89666666666666</v>
      </c>
      <c r="AF100" s="25">
        <f>SUM($AE$3:AF$3)-$P100</f>
        <v>-111.72666666666666</v>
      </c>
      <c r="AG100" s="25">
        <f>SUM($AE$3:AG$3)-$P100</f>
        <v>-99.85666666666667</v>
      </c>
      <c r="AH100" s="25">
        <f>SUM($AE$3:AH$3)-$P100</f>
        <v>-90.45333333333333</v>
      </c>
      <c r="AI100" s="25">
        <f>SUM($AE$3:AI$3)-$P100</f>
        <v>-78.18333333333334</v>
      </c>
      <c r="AJ100" s="25">
        <f>SUM($AE$3:AJ$3)-$P100</f>
        <v>-64.31333333333333</v>
      </c>
      <c r="AK100" s="25">
        <f>SUM($AE$3:AK$3)-$P100</f>
        <v>-50.64333333333333</v>
      </c>
      <c r="AL100" s="25">
        <f>SUM($AE$3:AL$3)-$P100</f>
        <v>-39.873333333333335</v>
      </c>
      <c r="AM100" s="25">
        <f>SUM($AE$3:AM$3)-$P100</f>
        <v>-28.60333333333334</v>
      </c>
      <c r="AN100" s="25">
        <f>SUM($AE$3:AN$3)-$P100</f>
        <v>-17.03333333333333</v>
      </c>
      <c r="AO100" s="25">
        <f>SUM($AE$3:AO$3)-$P100</f>
        <v>-11.533333333333331</v>
      </c>
    </row>
    <row r="101" spans="11:41" ht="15">
      <c r="K101" s="47"/>
      <c r="L101" s="47"/>
      <c r="M101" s="26" t="e">
        <f t="shared" si="20"/>
        <v>#REF!</v>
      </c>
      <c r="N101" s="9">
        <f>$C$25</f>
        <v>2</v>
      </c>
      <c r="O101" s="9">
        <f t="shared" si="17"/>
        <v>0</v>
      </c>
      <c r="P101" s="9">
        <f>SUM($N$5:N101)-SUM($O$5:O101)</f>
        <v>136</v>
      </c>
      <c r="Q101" s="25">
        <f t="shared" si="21"/>
        <v>-130.41666666666666</v>
      </c>
      <c r="R101" s="25">
        <f>SUM($Q$3:R$3)-$P101</f>
        <v>-124.83333333333333</v>
      </c>
      <c r="S101" s="25">
        <f>SUM($Q$3:S$3)-$P101</f>
        <v>-119.25</v>
      </c>
      <c r="T101" s="25">
        <f>SUM($Q$3:T$3)-$P101</f>
        <v>-113.66666666666667</v>
      </c>
      <c r="U101" s="25">
        <f>SUM($Q$3:U$3)-$P101</f>
        <v>-108.08333333333334</v>
      </c>
      <c r="V101" s="25">
        <f>SUM($Q$3:V$3)-$P101</f>
        <v>-102.5</v>
      </c>
      <c r="W101" s="25">
        <f>SUM($Q$3:W$3)-$P101</f>
        <v>-96.91666666666666</v>
      </c>
      <c r="X101" s="25">
        <f>SUM($Q$3:X$3)-$P101</f>
        <v>-91.33333333333333</v>
      </c>
      <c r="Y101" s="25">
        <f>SUM($Q$3:Y$3)-$P101</f>
        <v>-85.75</v>
      </c>
      <c r="Z101" s="25">
        <f>SUM($Q$3:Z$3)-$P101</f>
        <v>-80.16666666666666</v>
      </c>
      <c r="AA101" s="25">
        <f>SUM($Q$3:AA$3)-$P101</f>
        <v>-74.66666666666666</v>
      </c>
      <c r="AC101" s="24" t="e">
        <f t="shared" si="18"/>
        <v>#REF!</v>
      </c>
      <c r="AD101" s="9">
        <f t="shared" si="19"/>
        <v>136</v>
      </c>
      <c r="AE101" s="25">
        <f t="shared" si="22"/>
        <v>-123.89666666666666</v>
      </c>
      <c r="AF101" s="25">
        <f>SUM($AE$3:AF$3)-$P101</f>
        <v>-113.72666666666666</v>
      </c>
      <c r="AG101" s="25">
        <f>SUM($AE$3:AG$3)-$P101</f>
        <v>-101.85666666666667</v>
      </c>
      <c r="AH101" s="25">
        <f>SUM($AE$3:AH$3)-$P101</f>
        <v>-92.45333333333333</v>
      </c>
      <c r="AI101" s="25">
        <f>SUM($AE$3:AI$3)-$P101</f>
        <v>-80.18333333333334</v>
      </c>
      <c r="AJ101" s="25">
        <f>SUM($AE$3:AJ$3)-$P101</f>
        <v>-66.31333333333333</v>
      </c>
      <c r="AK101" s="25">
        <f>SUM($AE$3:AK$3)-$P101</f>
        <v>-52.64333333333333</v>
      </c>
      <c r="AL101" s="25">
        <f>SUM($AE$3:AL$3)-$P101</f>
        <v>-41.873333333333335</v>
      </c>
      <c r="AM101" s="25">
        <f>SUM($AE$3:AM$3)-$P101</f>
        <v>-30.60333333333334</v>
      </c>
      <c r="AN101" s="25">
        <f>SUM($AE$3:AN$3)-$P101</f>
        <v>-19.03333333333333</v>
      </c>
      <c r="AO101" s="25">
        <f>SUM($AE$3:AO$3)-$P101</f>
        <v>-13.533333333333331</v>
      </c>
    </row>
    <row r="102" spans="11:41" ht="15">
      <c r="K102" s="47"/>
      <c r="L102" s="47"/>
      <c r="M102" s="26" t="e">
        <f t="shared" si="20"/>
        <v>#REF!</v>
      </c>
      <c r="N102" s="9">
        <f>$D$25</f>
        <v>2</v>
      </c>
      <c r="O102" s="9">
        <f t="shared" si="17"/>
        <v>0</v>
      </c>
      <c r="P102" s="9">
        <f>SUM($N$5:N102)-SUM($O$5:O102)</f>
        <v>138</v>
      </c>
      <c r="Q102" s="25">
        <f t="shared" si="21"/>
        <v>-132.41666666666666</v>
      </c>
      <c r="R102" s="25">
        <f>SUM($Q$3:R$3)-$P102</f>
        <v>-126.83333333333333</v>
      </c>
      <c r="S102" s="25">
        <f>SUM($Q$3:S$3)-$P102</f>
        <v>-121.25</v>
      </c>
      <c r="T102" s="25">
        <f>SUM($Q$3:T$3)-$P102</f>
        <v>-115.66666666666667</v>
      </c>
      <c r="U102" s="25">
        <f>SUM($Q$3:U$3)-$P102</f>
        <v>-110.08333333333334</v>
      </c>
      <c r="V102" s="25">
        <f>SUM($Q$3:V$3)-$P102</f>
        <v>-104.5</v>
      </c>
      <c r="W102" s="25">
        <f>SUM($Q$3:W$3)-$P102</f>
        <v>-98.91666666666666</v>
      </c>
      <c r="X102" s="25">
        <f>SUM($Q$3:X$3)-$P102</f>
        <v>-93.33333333333333</v>
      </c>
      <c r="Y102" s="25">
        <f>SUM($Q$3:Y$3)-$P102</f>
        <v>-87.75</v>
      </c>
      <c r="Z102" s="25">
        <f>SUM($Q$3:Z$3)-$P102</f>
        <v>-82.16666666666666</v>
      </c>
      <c r="AA102" s="25">
        <f>SUM($Q$3:AA$3)-$P102</f>
        <v>-76.66666666666666</v>
      </c>
      <c r="AC102" s="24" t="e">
        <f t="shared" si="18"/>
        <v>#REF!</v>
      </c>
      <c r="AD102" s="9">
        <f t="shared" si="19"/>
        <v>138</v>
      </c>
      <c r="AE102" s="25">
        <f t="shared" si="22"/>
        <v>-125.89666666666666</v>
      </c>
      <c r="AF102" s="25">
        <f>SUM($AE$3:AF$3)-$P102</f>
        <v>-115.72666666666666</v>
      </c>
      <c r="AG102" s="25">
        <f>SUM($AE$3:AG$3)-$P102</f>
        <v>-103.85666666666667</v>
      </c>
      <c r="AH102" s="25">
        <f>SUM($AE$3:AH$3)-$P102</f>
        <v>-94.45333333333333</v>
      </c>
      <c r="AI102" s="25">
        <f>SUM($AE$3:AI$3)-$P102</f>
        <v>-82.18333333333334</v>
      </c>
      <c r="AJ102" s="25">
        <f>SUM($AE$3:AJ$3)-$P102</f>
        <v>-68.31333333333333</v>
      </c>
      <c r="AK102" s="25">
        <f>SUM($AE$3:AK$3)-$P102</f>
        <v>-54.64333333333333</v>
      </c>
      <c r="AL102" s="25">
        <f>SUM($AE$3:AL$3)-$P102</f>
        <v>-43.873333333333335</v>
      </c>
      <c r="AM102" s="25">
        <f>SUM($AE$3:AM$3)-$P102</f>
        <v>-32.60333333333334</v>
      </c>
      <c r="AN102" s="25">
        <f>SUM($AE$3:AN$3)-$P102</f>
        <v>-21.03333333333333</v>
      </c>
      <c r="AO102" s="25">
        <f>SUM($AE$3:AO$3)-$P102</f>
        <v>-15.533333333333331</v>
      </c>
    </row>
    <row r="103" spans="11:41" ht="15">
      <c r="K103" s="47"/>
      <c r="L103" s="47"/>
      <c r="M103" s="26" t="e">
        <f t="shared" si="20"/>
        <v>#REF!</v>
      </c>
      <c r="N103" s="9">
        <f>$E$25</f>
        <v>2</v>
      </c>
      <c r="O103" s="9">
        <f t="shared" si="17"/>
        <v>0</v>
      </c>
      <c r="P103" s="9">
        <f>SUM($N$5:N103)-SUM($O$5:O103)</f>
        <v>140</v>
      </c>
      <c r="Q103" s="25">
        <f t="shared" si="21"/>
        <v>-134.41666666666666</v>
      </c>
      <c r="R103" s="25">
        <f>SUM($Q$3:R$3)-$P103</f>
        <v>-128.83333333333334</v>
      </c>
      <c r="S103" s="25">
        <f>SUM($Q$3:S$3)-$P103</f>
        <v>-123.25</v>
      </c>
      <c r="T103" s="25">
        <f>SUM($Q$3:T$3)-$P103</f>
        <v>-117.66666666666667</v>
      </c>
      <c r="U103" s="25">
        <f>SUM($Q$3:U$3)-$P103</f>
        <v>-112.08333333333334</v>
      </c>
      <c r="V103" s="25">
        <f>SUM($Q$3:V$3)-$P103</f>
        <v>-106.5</v>
      </c>
      <c r="W103" s="25">
        <f>SUM($Q$3:W$3)-$P103</f>
        <v>-100.91666666666666</v>
      </c>
      <c r="X103" s="25">
        <f>SUM($Q$3:X$3)-$P103</f>
        <v>-95.33333333333333</v>
      </c>
      <c r="Y103" s="25">
        <f>SUM($Q$3:Y$3)-$P103</f>
        <v>-89.75</v>
      </c>
      <c r="Z103" s="25">
        <f>SUM($Q$3:Z$3)-$P103</f>
        <v>-84.16666666666666</v>
      </c>
      <c r="AA103" s="25">
        <f>SUM($Q$3:AA$3)-$P103</f>
        <v>-78.66666666666666</v>
      </c>
      <c r="AC103" s="24" t="e">
        <f t="shared" si="18"/>
        <v>#REF!</v>
      </c>
      <c r="AD103" s="9">
        <f t="shared" si="19"/>
        <v>140</v>
      </c>
      <c r="AE103" s="25">
        <f t="shared" si="22"/>
        <v>-127.89666666666666</v>
      </c>
      <c r="AF103" s="25">
        <f>SUM($AE$3:AF$3)-$P103</f>
        <v>-117.72666666666666</v>
      </c>
      <c r="AG103" s="25">
        <f>SUM($AE$3:AG$3)-$P103</f>
        <v>-105.85666666666667</v>
      </c>
      <c r="AH103" s="25">
        <f>SUM($AE$3:AH$3)-$P103</f>
        <v>-96.45333333333333</v>
      </c>
      <c r="AI103" s="25">
        <f>SUM($AE$3:AI$3)-$P103</f>
        <v>-84.18333333333334</v>
      </c>
      <c r="AJ103" s="25">
        <f>SUM($AE$3:AJ$3)-$P103</f>
        <v>-70.31333333333333</v>
      </c>
      <c r="AK103" s="25">
        <f>SUM($AE$3:AK$3)-$P103</f>
        <v>-56.64333333333333</v>
      </c>
      <c r="AL103" s="25">
        <f>SUM($AE$3:AL$3)-$P103</f>
        <v>-45.873333333333335</v>
      </c>
      <c r="AM103" s="25">
        <f>SUM($AE$3:AM$3)-$P103</f>
        <v>-34.60333333333334</v>
      </c>
      <c r="AN103" s="25">
        <f>SUM($AE$3:AN$3)-$P103</f>
        <v>-23.03333333333333</v>
      </c>
      <c r="AO103" s="25">
        <f>SUM($AE$3:AO$3)-$P103</f>
        <v>-17.53333333333333</v>
      </c>
    </row>
    <row r="104" spans="11:41" ht="15">
      <c r="K104" s="47"/>
      <c r="L104" s="47"/>
      <c r="M104" s="26" t="e">
        <f t="shared" si="20"/>
        <v>#REF!</v>
      </c>
      <c r="N104" s="9">
        <f>$F$25</f>
        <v>2</v>
      </c>
      <c r="O104" s="9">
        <f t="shared" si="17"/>
        <v>0</v>
      </c>
      <c r="P104" s="9">
        <f>SUM($N$5:N104)-SUM($O$5:O104)</f>
        <v>142</v>
      </c>
      <c r="Q104" s="25">
        <f t="shared" si="21"/>
        <v>-136.41666666666666</v>
      </c>
      <c r="R104" s="25">
        <f>SUM($Q$3:R$3)-$P104</f>
        <v>-130.83333333333334</v>
      </c>
      <c r="S104" s="25">
        <f>SUM($Q$3:S$3)-$P104</f>
        <v>-125.25</v>
      </c>
      <c r="T104" s="25">
        <f>SUM($Q$3:T$3)-$P104</f>
        <v>-119.66666666666667</v>
      </c>
      <c r="U104" s="25">
        <f>SUM($Q$3:U$3)-$P104</f>
        <v>-114.08333333333334</v>
      </c>
      <c r="V104" s="25">
        <f>SUM($Q$3:V$3)-$P104</f>
        <v>-108.5</v>
      </c>
      <c r="W104" s="25">
        <f>SUM($Q$3:W$3)-$P104</f>
        <v>-102.91666666666666</v>
      </c>
      <c r="X104" s="25">
        <f>SUM($Q$3:X$3)-$P104</f>
        <v>-97.33333333333333</v>
      </c>
      <c r="Y104" s="25">
        <f>SUM($Q$3:Y$3)-$P104</f>
        <v>-91.75</v>
      </c>
      <c r="Z104" s="25">
        <f>SUM($Q$3:Z$3)-$P104</f>
        <v>-86.16666666666666</v>
      </c>
      <c r="AA104" s="25">
        <f>SUM($Q$3:AA$3)-$P104</f>
        <v>-80.66666666666666</v>
      </c>
      <c r="AC104" s="24" t="e">
        <f t="shared" si="18"/>
        <v>#REF!</v>
      </c>
      <c r="AD104" s="9">
        <f t="shared" si="19"/>
        <v>142</v>
      </c>
      <c r="AE104" s="25">
        <f t="shared" si="22"/>
        <v>-129.89666666666668</v>
      </c>
      <c r="AF104" s="25">
        <f>SUM($AE$3:AF$3)-$P104</f>
        <v>-119.72666666666666</v>
      </c>
      <c r="AG104" s="25">
        <f>SUM($AE$3:AG$3)-$P104</f>
        <v>-107.85666666666667</v>
      </c>
      <c r="AH104" s="25">
        <f>SUM($AE$3:AH$3)-$P104</f>
        <v>-98.45333333333333</v>
      </c>
      <c r="AI104" s="25">
        <f>SUM($AE$3:AI$3)-$P104</f>
        <v>-86.18333333333334</v>
      </c>
      <c r="AJ104" s="25">
        <f>SUM($AE$3:AJ$3)-$P104</f>
        <v>-72.31333333333333</v>
      </c>
      <c r="AK104" s="25">
        <f>SUM($AE$3:AK$3)-$P104</f>
        <v>-58.64333333333333</v>
      </c>
      <c r="AL104" s="25">
        <f>SUM($AE$3:AL$3)-$P104</f>
        <v>-47.873333333333335</v>
      </c>
      <c r="AM104" s="25">
        <f>SUM($AE$3:AM$3)-$P104</f>
        <v>-36.60333333333334</v>
      </c>
      <c r="AN104" s="25">
        <f>SUM($AE$3:AN$3)-$P104</f>
        <v>-25.03333333333333</v>
      </c>
      <c r="AO104" s="25">
        <f>SUM($AE$3:AO$3)-$P104</f>
        <v>-19.53333333333333</v>
      </c>
    </row>
    <row r="105" spans="11:41" ht="15">
      <c r="K105" s="47"/>
      <c r="L105" s="47"/>
      <c r="M105" s="26" t="e">
        <f t="shared" si="20"/>
        <v>#REF!</v>
      </c>
      <c r="N105" s="9">
        <f>$G$25</f>
        <v>2</v>
      </c>
      <c r="O105" s="9">
        <f t="shared" si="17"/>
        <v>0</v>
      </c>
      <c r="P105" s="9">
        <f>SUM($N$5:N105)-SUM($O$5:O105)</f>
        <v>144</v>
      </c>
      <c r="Q105" s="25">
        <f t="shared" si="21"/>
        <v>-138.41666666666666</v>
      </c>
      <c r="R105" s="25">
        <f>SUM($Q$3:R$3)-$P105</f>
        <v>-132.83333333333334</v>
      </c>
      <c r="S105" s="25">
        <f>SUM($Q$3:S$3)-$P105</f>
        <v>-127.25</v>
      </c>
      <c r="T105" s="25">
        <f>SUM($Q$3:T$3)-$P105</f>
        <v>-121.66666666666667</v>
      </c>
      <c r="U105" s="25">
        <f>SUM($Q$3:U$3)-$P105</f>
        <v>-116.08333333333334</v>
      </c>
      <c r="V105" s="25">
        <f>SUM($Q$3:V$3)-$P105</f>
        <v>-110.5</v>
      </c>
      <c r="W105" s="25">
        <f>SUM($Q$3:W$3)-$P105</f>
        <v>-104.91666666666666</v>
      </c>
      <c r="X105" s="25">
        <f>SUM($Q$3:X$3)-$P105</f>
        <v>-99.33333333333333</v>
      </c>
      <c r="Y105" s="25">
        <f>SUM($Q$3:Y$3)-$P105</f>
        <v>-93.75</v>
      </c>
      <c r="Z105" s="25">
        <f>SUM($Q$3:Z$3)-$P105</f>
        <v>-88.16666666666666</v>
      </c>
      <c r="AA105" s="25">
        <f>SUM($Q$3:AA$3)-$P105</f>
        <v>-82.66666666666666</v>
      </c>
      <c r="AC105" s="24" t="e">
        <f t="shared" si="18"/>
        <v>#REF!</v>
      </c>
      <c r="AD105" s="9">
        <f t="shared" si="19"/>
        <v>144</v>
      </c>
      <c r="AE105" s="25">
        <f t="shared" si="22"/>
        <v>-131.89666666666668</v>
      </c>
      <c r="AF105" s="25">
        <f>SUM($AE$3:AF$3)-$P105</f>
        <v>-121.72666666666666</v>
      </c>
      <c r="AG105" s="25">
        <f>SUM($AE$3:AG$3)-$P105</f>
        <v>-109.85666666666667</v>
      </c>
      <c r="AH105" s="25">
        <f>SUM($AE$3:AH$3)-$P105</f>
        <v>-100.45333333333333</v>
      </c>
      <c r="AI105" s="25">
        <f>SUM($AE$3:AI$3)-$P105</f>
        <v>-88.18333333333334</v>
      </c>
      <c r="AJ105" s="25">
        <f>SUM($AE$3:AJ$3)-$P105</f>
        <v>-74.31333333333333</v>
      </c>
      <c r="AK105" s="25">
        <f>SUM($AE$3:AK$3)-$P105</f>
        <v>-60.64333333333333</v>
      </c>
      <c r="AL105" s="25">
        <f>SUM($AE$3:AL$3)-$P105</f>
        <v>-49.873333333333335</v>
      </c>
      <c r="AM105" s="25">
        <f>SUM($AE$3:AM$3)-$P105</f>
        <v>-38.60333333333334</v>
      </c>
      <c r="AN105" s="25">
        <f>SUM($AE$3:AN$3)-$P105</f>
        <v>-27.03333333333333</v>
      </c>
      <c r="AO105" s="25">
        <f>SUM($AE$3:AO$3)-$P105</f>
        <v>-21.53333333333333</v>
      </c>
    </row>
    <row r="106" spans="11:41" ht="15">
      <c r="K106" s="47"/>
      <c r="L106" s="47"/>
      <c r="M106" s="26" t="e">
        <f t="shared" si="20"/>
        <v>#REF!</v>
      </c>
      <c r="N106" s="9">
        <f>$H$25</f>
        <v>0</v>
      </c>
      <c r="O106" s="9">
        <f t="shared" si="17"/>
        <v>0</v>
      </c>
      <c r="P106" s="9">
        <f>SUM($N$5:N106)-SUM($O$5:O106)</f>
        <v>144</v>
      </c>
      <c r="Q106" s="25">
        <f t="shared" si="21"/>
        <v>-138.41666666666666</v>
      </c>
      <c r="R106" s="25">
        <f>SUM($Q$3:R$3)-$P106</f>
        <v>-132.83333333333334</v>
      </c>
      <c r="S106" s="25">
        <f>SUM($Q$3:S$3)-$P106</f>
        <v>-127.25</v>
      </c>
      <c r="T106" s="25">
        <f>SUM($Q$3:T$3)-$P106</f>
        <v>-121.66666666666667</v>
      </c>
      <c r="U106" s="25">
        <f>SUM($Q$3:U$3)-$P106</f>
        <v>-116.08333333333334</v>
      </c>
      <c r="V106" s="25">
        <f>SUM($Q$3:V$3)-$P106</f>
        <v>-110.5</v>
      </c>
      <c r="W106" s="25">
        <f>SUM($Q$3:W$3)-$P106</f>
        <v>-104.91666666666666</v>
      </c>
      <c r="X106" s="25">
        <f>SUM($Q$3:X$3)-$P106</f>
        <v>-99.33333333333333</v>
      </c>
      <c r="Y106" s="25">
        <f>SUM($Q$3:Y$3)-$P106</f>
        <v>-93.75</v>
      </c>
      <c r="Z106" s="25">
        <f>SUM($Q$3:Z$3)-$P106</f>
        <v>-88.16666666666666</v>
      </c>
      <c r="AA106" s="25">
        <f>SUM($Q$3:AA$3)-$P106</f>
        <v>-82.66666666666666</v>
      </c>
      <c r="AC106" s="24" t="e">
        <f t="shared" si="18"/>
        <v>#REF!</v>
      </c>
      <c r="AD106" s="9">
        <f t="shared" si="19"/>
        <v>144</v>
      </c>
      <c r="AE106" s="25">
        <f t="shared" si="22"/>
        <v>-131.89666666666668</v>
      </c>
      <c r="AF106" s="25">
        <f>SUM($AE$3:AF$3)-$P106</f>
        <v>-121.72666666666666</v>
      </c>
      <c r="AG106" s="25">
        <f>SUM($AE$3:AG$3)-$P106</f>
        <v>-109.85666666666667</v>
      </c>
      <c r="AH106" s="25">
        <f>SUM($AE$3:AH$3)-$P106</f>
        <v>-100.45333333333333</v>
      </c>
      <c r="AI106" s="25">
        <f>SUM($AE$3:AI$3)-$P106</f>
        <v>-88.18333333333334</v>
      </c>
      <c r="AJ106" s="25">
        <f>SUM($AE$3:AJ$3)-$P106</f>
        <v>-74.31333333333333</v>
      </c>
      <c r="AK106" s="25">
        <f>SUM($AE$3:AK$3)-$P106</f>
        <v>-60.64333333333333</v>
      </c>
      <c r="AL106" s="25">
        <f>SUM($AE$3:AL$3)-$P106</f>
        <v>-49.873333333333335</v>
      </c>
      <c r="AM106" s="25">
        <f>SUM($AE$3:AM$3)-$P106</f>
        <v>-38.60333333333334</v>
      </c>
      <c r="AN106" s="25">
        <f>SUM($AE$3:AN$3)-$P106</f>
        <v>-27.03333333333333</v>
      </c>
      <c r="AO106" s="25">
        <f>SUM($AE$3:AO$3)-$P106</f>
        <v>-21.53333333333333</v>
      </c>
    </row>
    <row r="107" spans="11:41" ht="15">
      <c r="K107" s="47"/>
      <c r="L107" s="47"/>
      <c r="M107" s="26" t="e">
        <f t="shared" si="20"/>
        <v>#REF!</v>
      </c>
      <c r="N107" s="9">
        <f>$H$25</f>
        <v>0</v>
      </c>
      <c r="O107" s="9">
        <f t="shared" si="17"/>
        <v>0</v>
      </c>
      <c r="P107" s="9">
        <f>SUM($N$5:N107)-SUM($O$5:O107)</f>
        <v>144</v>
      </c>
      <c r="Q107" s="25">
        <f t="shared" si="21"/>
        <v>-138.41666666666666</v>
      </c>
      <c r="R107" s="25">
        <f>SUM($Q$3:R$3)-$P107</f>
        <v>-132.83333333333334</v>
      </c>
      <c r="S107" s="25">
        <f>SUM($Q$3:S$3)-$P107</f>
        <v>-127.25</v>
      </c>
      <c r="T107" s="25">
        <f>SUM($Q$3:T$3)-$P107</f>
        <v>-121.66666666666667</v>
      </c>
      <c r="U107" s="25">
        <f>SUM($Q$3:U$3)-$P107</f>
        <v>-116.08333333333334</v>
      </c>
      <c r="V107" s="25">
        <f>SUM($Q$3:V$3)-$P107</f>
        <v>-110.5</v>
      </c>
      <c r="W107" s="25">
        <f>SUM($Q$3:W$3)-$P107</f>
        <v>-104.91666666666666</v>
      </c>
      <c r="X107" s="25">
        <f>SUM($Q$3:X$3)-$P107</f>
        <v>-99.33333333333333</v>
      </c>
      <c r="Y107" s="25">
        <f>SUM($Q$3:Y$3)-$P107</f>
        <v>-93.75</v>
      </c>
      <c r="Z107" s="25">
        <f>SUM($Q$3:Z$3)-$P107</f>
        <v>-88.16666666666666</v>
      </c>
      <c r="AA107" s="25">
        <f>SUM($Q$3:AA$3)-$P107</f>
        <v>-82.66666666666666</v>
      </c>
      <c r="AC107" s="24" t="e">
        <f t="shared" si="18"/>
        <v>#REF!</v>
      </c>
      <c r="AD107" s="9">
        <f t="shared" si="19"/>
        <v>144</v>
      </c>
      <c r="AE107" s="25">
        <f t="shared" si="22"/>
        <v>-131.89666666666668</v>
      </c>
      <c r="AF107" s="25">
        <f>SUM($AE$3:AF$3)-$P107</f>
        <v>-121.72666666666666</v>
      </c>
      <c r="AG107" s="25">
        <f>SUM($AE$3:AG$3)-$P107</f>
        <v>-109.85666666666667</v>
      </c>
      <c r="AH107" s="25">
        <f>SUM($AE$3:AH$3)-$P107</f>
        <v>-100.45333333333333</v>
      </c>
      <c r="AI107" s="25">
        <f>SUM($AE$3:AI$3)-$P107</f>
        <v>-88.18333333333334</v>
      </c>
      <c r="AJ107" s="25">
        <f>SUM($AE$3:AJ$3)-$P107</f>
        <v>-74.31333333333333</v>
      </c>
      <c r="AK107" s="25">
        <f>SUM($AE$3:AK$3)-$P107</f>
        <v>-60.64333333333333</v>
      </c>
      <c r="AL107" s="25">
        <f>SUM($AE$3:AL$3)-$P107</f>
        <v>-49.873333333333335</v>
      </c>
      <c r="AM107" s="25">
        <f>SUM($AE$3:AM$3)-$P107</f>
        <v>-38.60333333333334</v>
      </c>
      <c r="AN107" s="25">
        <f>SUM($AE$3:AN$3)-$P107</f>
        <v>-27.03333333333333</v>
      </c>
      <c r="AO107" s="25">
        <f>SUM($AE$3:AO$3)-$P107</f>
        <v>-21.53333333333333</v>
      </c>
    </row>
    <row r="108" spans="11:41" ht="15">
      <c r="K108" s="47"/>
      <c r="L108" s="47"/>
      <c r="M108" s="26" t="e">
        <f t="shared" si="20"/>
        <v>#REF!</v>
      </c>
      <c r="N108" s="9">
        <f>$C$25</f>
        <v>2</v>
      </c>
      <c r="O108" s="9">
        <f t="shared" si="17"/>
        <v>0</v>
      </c>
      <c r="P108" s="9">
        <f>SUM($N$5:N108)-SUM($O$5:O108)</f>
        <v>146</v>
      </c>
      <c r="Q108" s="25">
        <f t="shared" si="21"/>
        <v>-140.41666666666666</v>
      </c>
      <c r="R108" s="25">
        <f>SUM($Q$3:R$3)-$P108</f>
        <v>-134.83333333333334</v>
      </c>
      <c r="S108" s="25">
        <f>SUM($Q$3:S$3)-$P108</f>
        <v>-129.25</v>
      </c>
      <c r="T108" s="25">
        <f>SUM($Q$3:T$3)-$P108</f>
        <v>-123.66666666666667</v>
      </c>
      <c r="U108" s="25">
        <f>SUM($Q$3:U$3)-$P108</f>
        <v>-118.08333333333334</v>
      </c>
      <c r="V108" s="25">
        <f>SUM($Q$3:V$3)-$P108</f>
        <v>-112.5</v>
      </c>
      <c r="W108" s="25">
        <f>SUM($Q$3:W$3)-$P108</f>
        <v>-106.91666666666666</v>
      </c>
      <c r="X108" s="25">
        <f>SUM($Q$3:X$3)-$P108</f>
        <v>-101.33333333333333</v>
      </c>
      <c r="Y108" s="25">
        <f>SUM($Q$3:Y$3)-$P108</f>
        <v>-95.75</v>
      </c>
      <c r="Z108" s="25">
        <f>SUM($Q$3:Z$3)-$P108</f>
        <v>-90.16666666666666</v>
      </c>
      <c r="AA108" s="25">
        <f>SUM($Q$3:AA$3)-$P108</f>
        <v>-84.66666666666666</v>
      </c>
      <c r="AC108" s="24" t="e">
        <f t="shared" si="18"/>
        <v>#REF!</v>
      </c>
      <c r="AD108" s="9">
        <f t="shared" si="19"/>
        <v>146</v>
      </c>
      <c r="AE108" s="25">
        <f t="shared" si="22"/>
        <v>-133.89666666666668</v>
      </c>
      <c r="AF108" s="25">
        <f>SUM($AE$3:AF$3)-$P108</f>
        <v>-123.72666666666666</v>
      </c>
      <c r="AG108" s="25">
        <f>SUM($AE$3:AG$3)-$P108</f>
        <v>-111.85666666666667</v>
      </c>
      <c r="AH108" s="25">
        <f>SUM($AE$3:AH$3)-$P108</f>
        <v>-102.45333333333333</v>
      </c>
      <c r="AI108" s="25">
        <f>SUM($AE$3:AI$3)-$P108</f>
        <v>-90.18333333333334</v>
      </c>
      <c r="AJ108" s="25">
        <f>SUM($AE$3:AJ$3)-$P108</f>
        <v>-76.31333333333333</v>
      </c>
      <c r="AK108" s="25">
        <f>SUM($AE$3:AK$3)-$P108</f>
        <v>-62.64333333333333</v>
      </c>
      <c r="AL108" s="25">
        <f>SUM($AE$3:AL$3)-$P108</f>
        <v>-51.873333333333335</v>
      </c>
      <c r="AM108" s="25">
        <f>SUM($AE$3:AM$3)-$P108</f>
        <v>-40.60333333333334</v>
      </c>
      <c r="AN108" s="25">
        <f>SUM($AE$3:AN$3)-$P108</f>
        <v>-29.03333333333333</v>
      </c>
      <c r="AO108" s="25">
        <f>SUM($AE$3:AO$3)-$P108</f>
        <v>-23.53333333333333</v>
      </c>
    </row>
    <row r="109" spans="11:41" ht="15">
      <c r="K109" s="47"/>
      <c r="L109" s="47"/>
      <c r="M109" s="26" t="e">
        <f t="shared" si="20"/>
        <v>#REF!</v>
      </c>
      <c r="N109" s="9">
        <f>$D$25</f>
        <v>2</v>
      </c>
      <c r="O109" s="9">
        <f t="shared" si="17"/>
        <v>0</v>
      </c>
      <c r="P109" s="9">
        <f>SUM($N$5:N109)-SUM($O$5:O109)</f>
        <v>148</v>
      </c>
      <c r="Q109" s="25">
        <f t="shared" si="21"/>
        <v>-142.41666666666666</v>
      </c>
      <c r="R109" s="25">
        <f>SUM($Q$3:R$3)-$P109</f>
        <v>-136.83333333333334</v>
      </c>
      <c r="S109" s="25">
        <f>SUM($Q$3:S$3)-$P109</f>
        <v>-131.25</v>
      </c>
      <c r="T109" s="25">
        <f>SUM($Q$3:T$3)-$P109</f>
        <v>-125.66666666666667</v>
      </c>
      <c r="U109" s="25">
        <f>SUM($Q$3:U$3)-$P109</f>
        <v>-120.08333333333334</v>
      </c>
      <c r="V109" s="25">
        <f>SUM($Q$3:V$3)-$P109</f>
        <v>-114.5</v>
      </c>
      <c r="W109" s="25">
        <f>SUM($Q$3:W$3)-$P109</f>
        <v>-108.91666666666666</v>
      </c>
      <c r="X109" s="25">
        <f>SUM($Q$3:X$3)-$P109</f>
        <v>-103.33333333333333</v>
      </c>
      <c r="Y109" s="25">
        <f>SUM($Q$3:Y$3)-$P109</f>
        <v>-97.75</v>
      </c>
      <c r="Z109" s="25">
        <f>SUM($Q$3:Z$3)-$P109</f>
        <v>-92.16666666666666</v>
      </c>
      <c r="AA109" s="25">
        <f>SUM($Q$3:AA$3)-$P109</f>
        <v>-86.66666666666666</v>
      </c>
      <c r="AC109" s="24" t="e">
        <f t="shared" si="18"/>
        <v>#REF!</v>
      </c>
      <c r="AD109" s="9">
        <f t="shared" si="19"/>
        <v>148</v>
      </c>
      <c r="AE109" s="25">
        <f t="shared" si="22"/>
        <v>-135.89666666666668</v>
      </c>
      <c r="AF109" s="25">
        <f>SUM($AE$3:AF$3)-$P109</f>
        <v>-125.72666666666666</v>
      </c>
      <c r="AG109" s="25">
        <f>SUM($AE$3:AG$3)-$P109</f>
        <v>-113.85666666666667</v>
      </c>
      <c r="AH109" s="25">
        <f>SUM($AE$3:AH$3)-$P109</f>
        <v>-104.45333333333333</v>
      </c>
      <c r="AI109" s="25">
        <f>SUM($AE$3:AI$3)-$P109</f>
        <v>-92.18333333333334</v>
      </c>
      <c r="AJ109" s="25">
        <f>SUM($AE$3:AJ$3)-$P109</f>
        <v>-78.31333333333333</v>
      </c>
      <c r="AK109" s="25">
        <f>SUM($AE$3:AK$3)-$P109</f>
        <v>-64.64333333333333</v>
      </c>
      <c r="AL109" s="25">
        <f>SUM($AE$3:AL$3)-$P109</f>
        <v>-53.873333333333335</v>
      </c>
      <c r="AM109" s="25">
        <f>SUM($AE$3:AM$3)-$P109</f>
        <v>-42.60333333333334</v>
      </c>
      <c r="AN109" s="25">
        <f>SUM($AE$3:AN$3)-$P109</f>
        <v>-31.03333333333333</v>
      </c>
      <c r="AO109" s="25">
        <f>SUM($AE$3:AO$3)-$P109</f>
        <v>-25.53333333333333</v>
      </c>
    </row>
    <row r="110" spans="11:41" ht="15">
      <c r="K110" s="47"/>
      <c r="L110" s="47"/>
      <c r="M110" s="26" t="e">
        <f t="shared" si="20"/>
        <v>#REF!</v>
      </c>
      <c r="N110" s="9">
        <f>$E$25</f>
        <v>2</v>
      </c>
      <c r="O110" s="9">
        <f t="shared" si="17"/>
        <v>0</v>
      </c>
      <c r="P110" s="9">
        <f>SUM($N$5:N110)-SUM($O$5:O110)</f>
        <v>150</v>
      </c>
      <c r="Q110" s="25">
        <f t="shared" si="21"/>
        <v>-144.41666666666666</v>
      </c>
      <c r="R110" s="25">
        <f>SUM($Q$3:R$3)-$P110</f>
        <v>-138.83333333333334</v>
      </c>
      <c r="S110" s="25">
        <f>SUM($Q$3:S$3)-$P110</f>
        <v>-133.25</v>
      </c>
      <c r="T110" s="25">
        <f>SUM($Q$3:T$3)-$P110</f>
        <v>-127.66666666666667</v>
      </c>
      <c r="U110" s="25">
        <f>SUM($Q$3:U$3)-$P110</f>
        <v>-122.08333333333334</v>
      </c>
      <c r="V110" s="25">
        <f>SUM($Q$3:V$3)-$P110</f>
        <v>-116.5</v>
      </c>
      <c r="W110" s="25">
        <f>SUM($Q$3:W$3)-$P110</f>
        <v>-110.91666666666666</v>
      </c>
      <c r="X110" s="25">
        <f>SUM($Q$3:X$3)-$P110</f>
        <v>-105.33333333333333</v>
      </c>
      <c r="Y110" s="25">
        <f>SUM($Q$3:Y$3)-$P110</f>
        <v>-99.75</v>
      </c>
      <c r="Z110" s="25">
        <f>SUM($Q$3:Z$3)-$P110</f>
        <v>-94.16666666666666</v>
      </c>
      <c r="AA110" s="25">
        <f>SUM($Q$3:AA$3)-$P110</f>
        <v>-88.66666666666666</v>
      </c>
      <c r="AC110" s="24" t="e">
        <f t="shared" si="18"/>
        <v>#REF!</v>
      </c>
      <c r="AD110" s="9">
        <f t="shared" si="19"/>
        <v>150</v>
      </c>
      <c r="AE110" s="25">
        <f t="shared" si="22"/>
        <v>-137.89666666666668</v>
      </c>
      <c r="AF110" s="25">
        <f>SUM($AE$3:AF$3)-$P110</f>
        <v>-127.72666666666666</v>
      </c>
      <c r="AG110" s="25">
        <f>SUM($AE$3:AG$3)-$P110</f>
        <v>-115.85666666666667</v>
      </c>
      <c r="AH110" s="25">
        <f>SUM($AE$3:AH$3)-$P110</f>
        <v>-106.45333333333333</v>
      </c>
      <c r="AI110" s="25">
        <f>SUM($AE$3:AI$3)-$P110</f>
        <v>-94.18333333333334</v>
      </c>
      <c r="AJ110" s="25">
        <f>SUM($AE$3:AJ$3)-$P110</f>
        <v>-80.31333333333333</v>
      </c>
      <c r="AK110" s="25">
        <f>SUM($AE$3:AK$3)-$P110</f>
        <v>-66.64333333333333</v>
      </c>
      <c r="AL110" s="25">
        <f>SUM($AE$3:AL$3)-$P110</f>
        <v>-55.873333333333335</v>
      </c>
      <c r="AM110" s="25">
        <f>SUM($AE$3:AM$3)-$P110</f>
        <v>-44.60333333333334</v>
      </c>
      <c r="AN110" s="25">
        <f>SUM($AE$3:AN$3)-$P110</f>
        <v>-33.03333333333333</v>
      </c>
      <c r="AO110" s="25">
        <f>SUM($AE$3:AO$3)-$P110</f>
        <v>-27.53333333333333</v>
      </c>
    </row>
    <row r="111" spans="11:41" ht="15">
      <c r="K111" s="47"/>
      <c r="L111" s="47"/>
      <c r="M111" s="26" t="e">
        <f t="shared" si="20"/>
        <v>#REF!</v>
      </c>
      <c r="N111" s="9">
        <f>$F$25</f>
        <v>2</v>
      </c>
      <c r="O111" s="9">
        <f t="shared" si="17"/>
        <v>0</v>
      </c>
      <c r="P111" s="9">
        <f>SUM($N$5:N111)-SUM($O$5:O111)</f>
        <v>152</v>
      </c>
      <c r="Q111" s="25">
        <f t="shared" si="21"/>
        <v>-146.41666666666666</v>
      </c>
      <c r="R111" s="25">
        <f>SUM($Q$3:R$3)-$P111</f>
        <v>-140.83333333333334</v>
      </c>
      <c r="S111" s="25">
        <f>SUM($Q$3:S$3)-$P111</f>
        <v>-135.25</v>
      </c>
      <c r="T111" s="25">
        <f>SUM($Q$3:T$3)-$P111</f>
        <v>-129.66666666666666</v>
      </c>
      <c r="U111" s="25">
        <f>SUM($Q$3:U$3)-$P111</f>
        <v>-124.08333333333334</v>
      </c>
      <c r="V111" s="25">
        <f>SUM($Q$3:V$3)-$P111</f>
        <v>-118.5</v>
      </c>
      <c r="W111" s="25">
        <f>SUM($Q$3:W$3)-$P111</f>
        <v>-112.91666666666666</v>
      </c>
      <c r="X111" s="25">
        <f>SUM($Q$3:X$3)-$P111</f>
        <v>-107.33333333333333</v>
      </c>
      <c r="Y111" s="25">
        <f>SUM($Q$3:Y$3)-$P111</f>
        <v>-101.75</v>
      </c>
      <c r="Z111" s="25">
        <f>SUM($Q$3:Z$3)-$P111</f>
        <v>-96.16666666666666</v>
      </c>
      <c r="AA111" s="25">
        <f>SUM($Q$3:AA$3)-$P111</f>
        <v>-90.66666666666666</v>
      </c>
      <c r="AC111" s="24" t="e">
        <f t="shared" si="18"/>
        <v>#REF!</v>
      </c>
      <c r="AD111" s="9">
        <f t="shared" si="19"/>
        <v>152</v>
      </c>
      <c r="AE111" s="25">
        <f t="shared" si="22"/>
        <v>-139.89666666666668</v>
      </c>
      <c r="AF111" s="25">
        <f>SUM($AE$3:AF$3)-$P111</f>
        <v>-129.72666666666666</v>
      </c>
      <c r="AG111" s="25">
        <f>SUM($AE$3:AG$3)-$P111</f>
        <v>-117.85666666666667</v>
      </c>
      <c r="AH111" s="25">
        <f>SUM($AE$3:AH$3)-$P111</f>
        <v>-108.45333333333333</v>
      </c>
      <c r="AI111" s="25">
        <f>SUM($AE$3:AI$3)-$P111</f>
        <v>-96.18333333333334</v>
      </c>
      <c r="AJ111" s="25">
        <f>SUM($AE$3:AJ$3)-$P111</f>
        <v>-82.31333333333333</v>
      </c>
      <c r="AK111" s="25">
        <f>SUM($AE$3:AK$3)-$P111</f>
        <v>-68.64333333333333</v>
      </c>
      <c r="AL111" s="25">
        <f>SUM($AE$3:AL$3)-$P111</f>
        <v>-57.873333333333335</v>
      </c>
      <c r="AM111" s="25">
        <f>SUM($AE$3:AM$3)-$P111</f>
        <v>-46.60333333333334</v>
      </c>
      <c r="AN111" s="25">
        <f>SUM($AE$3:AN$3)-$P111</f>
        <v>-35.03333333333333</v>
      </c>
      <c r="AO111" s="25">
        <f>SUM($AE$3:AO$3)-$P111</f>
        <v>-29.53333333333333</v>
      </c>
    </row>
    <row r="112" spans="11:41" ht="15">
      <c r="K112" s="47"/>
      <c r="L112" s="47"/>
      <c r="M112" s="26" t="e">
        <f t="shared" si="20"/>
        <v>#REF!</v>
      </c>
      <c r="N112" s="9">
        <f>$G$25</f>
        <v>2</v>
      </c>
      <c r="O112" s="9">
        <f t="shared" si="17"/>
        <v>0</v>
      </c>
      <c r="P112" s="9">
        <f>SUM($N$5:N112)-SUM($O$5:O112)</f>
        <v>154</v>
      </c>
      <c r="Q112" s="25">
        <f t="shared" si="21"/>
        <v>-148.41666666666666</v>
      </c>
      <c r="R112" s="25">
        <f>SUM($Q$3:R$3)-$P112</f>
        <v>-142.83333333333334</v>
      </c>
      <c r="S112" s="25">
        <f>SUM($Q$3:S$3)-$P112</f>
        <v>-137.25</v>
      </c>
      <c r="T112" s="25">
        <f>SUM($Q$3:T$3)-$P112</f>
        <v>-131.66666666666666</v>
      </c>
      <c r="U112" s="25">
        <f>SUM($Q$3:U$3)-$P112</f>
        <v>-126.08333333333334</v>
      </c>
      <c r="V112" s="25">
        <f>SUM($Q$3:V$3)-$P112</f>
        <v>-120.5</v>
      </c>
      <c r="W112" s="25">
        <f>SUM($Q$3:W$3)-$P112</f>
        <v>-114.91666666666666</v>
      </c>
      <c r="X112" s="25">
        <f>SUM($Q$3:X$3)-$P112</f>
        <v>-109.33333333333333</v>
      </c>
      <c r="Y112" s="25">
        <f>SUM($Q$3:Y$3)-$P112</f>
        <v>-103.75</v>
      </c>
      <c r="Z112" s="25">
        <f>SUM($Q$3:Z$3)-$P112</f>
        <v>-98.16666666666666</v>
      </c>
      <c r="AA112" s="25">
        <f>SUM($Q$3:AA$3)-$P112</f>
        <v>-92.66666666666666</v>
      </c>
      <c r="AC112" s="24" t="e">
        <f t="shared" si="18"/>
        <v>#REF!</v>
      </c>
      <c r="AD112" s="9">
        <f t="shared" si="19"/>
        <v>154</v>
      </c>
      <c r="AE112" s="25">
        <f t="shared" si="22"/>
        <v>-141.89666666666668</v>
      </c>
      <c r="AF112" s="25">
        <f>SUM($AE$3:AF$3)-$P112</f>
        <v>-131.72666666666666</v>
      </c>
      <c r="AG112" s="25">
        <f>SUM($AE$3:AG$3)-$P112</f>
        <v>-119.85666666666667</v>
      </c>
      <c r="AH112" s="25">
        <f>SUM($AE$3:AH$3)-$P112</f>
        <v>-110.45333333333333</v>
      </c>
      <c r="AI112" s="25">
        <f>SUM($AE$3:AI$3)-$P112</f>
        <v>-98.18333333333334</v>
      </c>
      <c r="AJ112" s="25">
        <f>SUM($AE$3:AJ$3)-$P112</f>
        <v>-84.31333333333333</v>
      </c>
      <c r="AK112" s="25">
        <f>SUM($AE$3:AK$3)-$P112</f>
        <v>-70.64333333333333</v>
      </c>
      <c r="AL112" s="25">
        <f>SUM($AE$3:AL$3)-$P112</f>
        <v>-59.873333333333335</v>
      </c>
      <c r="AM112" s="25">
        <f>SUM($AE$3:AM$3)-$P112</f>
        <v>-48.60333333333334</v>
      </c>
      <c r="AN112" s="25">
        <f>SUM($AE$3:AN$3)-$P112</f>
        <v>-37.03333333333333</v>
      </c>
      <c r="AO112" s="25">
        <f>SUM($AE$3:AO$3)-$P112</f>
        <v>-31.53333333333333</v>
      </c>
    </row>
    <row r="113" spans="11:41" ht="15">
      <c r="K113" s="47"/>
      <c r="L113" s="47"/>
      <c r="M113" s="26" t="e">
        <f t="shared" si="20"/>
        <v>#REF!</v>
      </c>
      <c r="N113" s="9">
        <f>$H$25</f>
        <v>0</v>
      </c>
      <c r="O113" s="9">
        <f t="shared" si="17"/>
        <v>0</v>
      </c>
      <c r="P113" s="9">
        <f>SUM($N$5:N113)-SUM($O$5:O113)</f>
        <v>154</v>
      </c>
      <c r="Q113" s="25">
        <f t="shared" si="21"/>
        <v>-148.41666666666666</v>
      </c>
      <c r="R113" s="25">
        <f>SUM($Q$3:R$3)-$P113</f>
        <v>-142.83333333333334</v>
      </c>
      <c r="S113" s="25">
        <f>SUM($Q$3:S$3)-$P113</f>
        <v>-137.25</v>
      </c>
      <c r="T113" s="25">
        <f>SUM($Q$3:T$3)-$P113</f>
        <v>-131.66666666666666</v>
      </c>
      <c r="U113" s="25">
        <f>SUM($Q$3:U$3)-$P113</f>
        <v>-126.08333333333334</v>
      </c>
      <c r="V113" s="25">
        <f>SUM($Q$3:V$3)-$P113</f>
        <v>-120.5</v>
      </c>
      <c r="W113" s="25">
        <f>SUM($Q$3:W$3)-$P113</f>
        <v>-114.91666666666666</v>
      </c>
      <c r="X113" s="25">
        <f>SUM($Q$3:X$3)-$P113</f>
        <v>-109.33333333333333</v>
      </c>
      <c r="Y113" s="25">
        <f>SUM($Q$3:Y$3)-$P113</f>
        <v>-103.75</v>
      </c>
      <c r="Z113" s="25">
        <f>SUM($Q$3:Z$3)-$P113</f>
        <v>-98.16666666666666</v>
      </c>
      <c r="AA113" s="25">
        <f>SUM($Q$3:AA$3)-$P113</f>
        <v>-92.66666666666666</v>
      </c>
      <c r="AC113" s="24" t="e">
        <f t="shared" si="18"/>
        <v>#REF!</v>
      </c>
      <c r="AD113" s="9">
        <f t="shared" si="19"/>
        <v>154</v>
      </c>
      <c r="AE113" s="25">
        <f t="shared" si="22"/>
        <v>-141.89666666666668</v>
      </c>
      <c r="AF113" s="25">
        <f>SUM($AE$3:AF$3)-$P113</f>
        <v>-131.72666666666666</v>
      </c>
      <c r="AG113" s="25">
        <f>SUM($AE$3:AG$3)-$P113</f>
        <v>-119.85666666666667</v>
      </c>
      <c r="AH113" s="25">
        <f>SUM($AE$3:AH$3)-$P113</f>
        <v>-110.45333333333333</v>
      </c>
      <c r="AI113" s="25">
        <f>SUM($AE$3:AI$3)-$P113</f>
        <v>-98.18333333333334</v>
      </c>
      <c r="AJ113" s="25">
        <f>SUM($AE$3:AJ$3)-$P113</f>
        <v>-84.31333333333333</v>
      </c>
      <c r="AK113" s="25">
        <f>SUM($AE$3:AK$3)-$P113</f>
        <v>-70.64333333333333</v>
      </c>
      <c r="AL113" s="25">
        <f>SUM($AE$3:AL$3)-$P113</f>
        <v>-59.873333333333335</v>
      </c>
      <c r="AM113" s="25">
        <f>SUM($AE$3:AM$3)-$P113</f>
        <v>-48.60333333333334</v>
      </c>
      <c r="AN113" s="25">
        <f>SUM($AE$3:AN$3)-$P113</f>
        <v>-37.03333333333333</v>
      </c>
      <c r="AO113" s="25">
        <f>SUM($AE$3:AO$3)-$P113</f>
        <v>-31.53333333333333</v>
      </c>
    </row>
    <row r="114" spans="11:41" ht="15">
      <c r="K114" s="47"/>
      <c r="L114" s="47"/>
      <c r="M114" s="26" t="e">
        <f t="shared" si="20"/>
        <v>#REF!</v>
      </c>
      <c r="N114" s="9">
        <f>$H$25</f>
        <v>0</v>
      </c>
      <c r="O114" s="9">
        <f t="shared" si="17"/>
        <v>0</v>
      </c>
      <c r="P114" s="9">
        <f>SUM($N$5:N114)-SUM($O$5:O114)</f>
        <v>154</v>
      </c>
      <c r="Q114" s="25">
        <f t="shared" si="21"/>
        <v>-148.41666666666666</v>
      </c>
      <c r="R114" s="25">
        <f>SUM($Q$3:R$3)-$P114</f>
        <v>-142.83333333333334</v>
      </c>
      <c r="S114" s="25">
        <f>SUM($Q$3:S$3)-$P114</f>
        <v>-137.25</v>
      </c>
      <c r="T114" s="25">
        <f>SUM($Q$3:T$3)-$P114</f>
        <v>-131.66666666666666</v>
      </c>
      <c r="U114" s="25">
        <f>SUM($Q$3:U$3)-$P114</f>
        <v>-126.08333333333334</v>
      </c>
      <c r="V114" s="25">
        <f>SUM($Q$3:V$3)-$P114</f>
        <v>-120.5</v>
      </c>
      <c r="W114" s="25">
        <f>SUM($Q$3:W$3)-$P114</f>
        <v>-114.91666666666666</v>
      </c>
      <c r="X114" s="25">
        <f>SUM($Q$3:X$3)-$P114</f>
        <v>-109.33333333333333</v>
      </c>
      <c r="Y114" s="25">
        <f>SUM($Q$3:Y$3)-$P114</f>
        <v>-103.75</v>
      </c>
      <c r="Z114" s="25">
        <f>SUM($Q$3:Z$3)-$P114</f>
        <v>-98.16666666666666</v>
      </c>
      <c r="AA114" s="25">
        <f>SUM($Q$3:AA$3)-$P114</f>
        <v>-92.66666666666666</v>
      </c>
      <c r="AC114" s="24" t="e">
        <f t="shared" si="18"/>
        <v>#REF!</v>
      </c>
      <c r="AD114" s="9">
        <f t="shared" si="19"/>
        <v>154</v>
      </c>
      <c r="AE114" s="25">
        <f t="shared" si="22"/>
        <v>-141.89666666666668</v>
      </c>
      <c r="AF114" s="25">
        <f>SUM($AE$3:AF$3)-$P114</f>
        <v>-131.72666666666666</v>
      </c>
      <c r="AG114" s="25">
        <f>SUM($AE$3:AG$3)-$P114</f>
        <v>-119.85666666666667</v>
      </c>
      <c r="AH114" s="25">
        <f>SUM($AE$3:AH$3)-$P114</f>
        <v>-110.45333333333333</v>
      </c>
      <c r="AI114" s="25">
        <f>SUM($AE$3:AI$3)-$P114</f>
        <v>-98.18333333333334</v>
      </c>
      <c r="AJ114" s="25">
        <f>SUM($AE$3:AJ$3)-$P114</f>
        <v>-84.31333333333333</v>
      </c>
      <c r="AK114" s="25">
        <f>SUM($AE$3:AK$3)-$P114</f>
        <v>-70.64333333333333</v>
      </c>
      <c r="AL114" s="25">
        <f>SUM($AE$3:AL$3)-$P114</f>
        <v>-59.873333333333335</v>
      </c>
      <c r="AM114" s="25">
        <f>SUM($AE$3:AM$3)-$P114</f>
        <v>-48.60333333333334</v>
      </c>
      <c r="AN114" s="25">
        <f>SUM($AE$3:AN$3)-$P114</f>
        <v>-37.03333333333333</v>
      </c>
      <c r="AO114" s="25">
        <f>SUM($AE$3:AO$3)-$P114</f>
        <v>-31.53333333333333</v>
      </c>
    </row>
    <row r="115" spans="11:41" ht="15">
      <c r="K115" s="47"/>
      <c r="L115" s="47"/>
      <c r="M115" s="26" t="e">
        <f t="shared" si="20"/>
        <v>#REF!</v>
      </c>
      <c r="N115" s="9">
        <f>$C$25</f>
        <v>2</v>
      </c>
      <c r="O115" s="9">
        <f t="shared" si="17"/>
        <v>0</v>
      </c>
      <c r="P115" s="9">
        <f>SUM($N$5:N115)-SUM($O$5:O115)</f>
        <v>156</v>
      </c>
      <c r="Q115" s="25">
        <f t="shared" si="21"/>
        <v>-150.41666666666666</v>
      </c>
      <c r="R115" s="25">
        <f>SUM($Q$3:R$3)-$P115</f>
        <v>-144.83333333333334</v>
      </c>
      <c r="S115" s="25">
        <f>SUM($Q$3:S$3)-$P115</f>
        <v>-139.25</v>
      </c>
      <c r="T115" s="25">
        <f>SUM($Q$3:T$3)-$P115</f>
        <v>-133.66666666666666</v>
      </c>
      <c r="U115" s="25">
        <f>SUM($Q$3:U$3)-$P115</f>
        <v>-128.08333333333334</v>
      </c>
      <c r="V115" s="25">
        <f>SUM($Q$3:V$3)-$P115</f>
        <v>-122.5</v>
      </c>
      <c r="W115" s="25">
        <f>SUM($Q$3:W$3)-$P115</f>
        <v>-116.91666666666666</v>
      </c>
      <c r="X115" s="25">
        <f>SUM($Q$3:X$3)-$P115</f>
        <v>-111.33333333333333</v>
      </c>
      <c r="Y115" s="25">
        <f>SUM($Q$3:Y$3)-$P115</f>
        <v>-105.75</v>
      </c>
      <c r="Z115" s="25">
        <f>SUM($Q$3:Z$3)-$P115</f>
        <v>-100.16666666666666</v>
      </c>
      <c r="AA115" s="25">
        <f>SUM($Q$3:AA$3)-$P115</f>
        <v>-94.66666666666666</v>
      </c>
      <c r="AC115" s="24" t="e">
        <f t="shared" si="18"/>
        <v>#REF!</v>
      </c>
      <c r="AD115" s="9">
        <f t="shared" si="19"/>
        <v>156</v>
      </c>
      <c r="AE115" s="25">
        <f t="shared" si="22"/>
        <v>-143.89666666666668</v>
      </c>
      <c r="AF115" s="25">
        <f>SUM($AE$3:AF$3)-$P115</f>
        <v>-133.72666666666666</v>
      </c>
      <c r="AG115" s="25">
        <f>SUM($AE$3:AG$3)-$P115</f>
        <v>-121.85666666666667</v>
      </c>
      <c r="AH115" s="25">
        <f>SUM($AE$3:AH$3)-$P115</f>
        <v>-112.45333333333333</v>
      </c>
      <c r="AI115" s="25">
        <f>SUM($AE$3:AI$3)-$P115</f>
        <v>-100.18333333333334</v>
      </c>
      <c r="AJ115" s="25">
        <f>SUM($AE$3:AJ$3)-$P115</f>
        <v>-86.31333333333333</v>
      </c>
      <c r="AK115" s="25">
        <f>SUM($AE$3:AK$3)-$P115</f>
        <v>-72.64333333333333</v>
      </c>
      <c r="AL115" s="25">
        <f>SUM($AE$3:AL$3)-$P115</f>
        <v>-61.873333333333335</v>
      </c>
      <c r="AM115" s="25">
        <f>SUM($AE$3:AM$3)-$P115</f>
        <v>-50.60333333333334</v>
      </c>
      <c r="AN115" s="25">
        <f>SUM($AE$3:AN$3)-$P115</f>
        <v>-39.03333333333333</v>
      </c>
      <c r="AO115" s="25">
        <f>SUM($AE$3:AO$3)-$P115</f>
        <v>-33.53333333333333</v>
      </c>
    </row>
    <row r="116" spans="11:41" ht="15">
      <c r="K116" s="47"/>
      <c r="L116" s="47"/>
      <c r="M116" s="26" t="e">
        <f t="shared" si="20"/>
        <v>#REF!</v>
      </c>
      <c r="N116" s="9">
        <f>$D$25</f>
        <v>2</v>
      </c>
      <c r="O116" s="9">
        <f t="shared" si="17"/>
        <v>0</v>
      </c>
      <c r="P116" s="9">
        <f>SUM($N$5:N116)-SUM($O$5:O116)</f>
        <v>158</v>
      </c>
      <c r="Q116" s="25">
        <f t="shared" si="21"/>
        <v>-152.41666666666666</v>
      </c>
      <c r="R116" s="25">
        <f>SUM($Q$3:R$3)-$P116</f>
        <v>-146.83333333333334</v>
      </c>
      <c r="S116" s="25">
        <f>SUM($Q$3:S$3)-$P116</f>
        <v>-141.25</v>
      </c>
      <c r="T116" s="25">
        <f>SUM($Q$3:T$3)-$P116</f>
        <v>-135.66666666666666</v>
      </c>
      <c r="U116" s="25">
        <f>SUM($Q$3:U$3)-$P116</f>
        <v>-130.08333333333334</v>
      </c>
      <c r="V116" s="25">
        <f>SUM($Q$3:V$3)-$P116</f>
        <v>-124.5</v>
      </c>
      <c r="W116" s="25">
        <f>SUM($Q$3:W$3)-$P116</f>
        <v>-118.91666666666666</v>
      </c>
      <c r="X116" s="25">
        <f>SUM($Q$3:X$3)-$P116</f>
        <v>-113.33333333333333</v>
      </c>
      <c r="Y116" s="25">
        <f>SUM($Q$3:Y$3)-$P116</f>
        <v>-107.75</v>
      </c>
      <c r="Z116" s="25">
        <f>SUM($Q$3:Z$3)-$P116</f>
        <v>-102.16666666666666</v>
      </c>
      <c r="AA116" s="25">
        <f>SUM($Q$3:AA$3)-$P116</f>
        <v>-96.66666666666666</v>
      </c>
      <c r="AC116" s="24" t="e">
        <f t="shared" si="18"/>
        <v>#REF!</v>
      </c>
      <c r="AD116" s="9">
        <f t="shared" si="19"/>
        <v>158</v>
      </c>
      <c r="AE116" s="25">
        <f t="shared" si="22"/>
        <v>-145.89666666666668</v>
      </c>
      <c r="AF116" s="25">
        <f>SUM($AE$3:AF$3)-$P116</f>
        <v>-135.72666666666666</v>
      </c>
      <c r="AG116" s="25">
        <f>SUM($AE$3:AG$3)-$P116</f>
        <v>-123.85666666666667</v>
      </c>
      <c r="AH116" s="25">
        <f>SUM($AE$3:AH$3)-$P116</f>
        <v>-114.45333333333333</v>
      </c>
      <c r="AI116" s="25">
        <f>SUM($AE$3:AI$3)-$P116</f>
        <v>-102.18333333333334</v>
      </c>
      <c r="AJ116" s="25">
        <f>SUM($AE$3:AJ$3)-$P116</f>
        <v>-88.31333333333333</v>
      </c>
      <c r="AK116" s="25">
        <f>SUM($AE$3:AK$3)-$P116</f>
        <v>-74.64333333333333</v>
      </c>
      <c r="AL116" s="25">
        <f>SUM($AE$3:AL$3)-$P116</f>
        <v>-63.873333333333335</v>
      </c>
      <c r="AM116" s="25">
        <f>SUM($AE$3:AM$3)-$P116</f>
        <v>-52.60333333333334</v>
      </c>
      <c r="AN116" s="25">
        <f>SUM($AE$3:AN$3)-$P116</f>
        <v>-41.03333333333333</v>
      </c>
      <c r="AO116" s="25">
        <f>SUM($AE$3:AO$3)-$P116</f>
        <v>-35.53333333333333</v>
      </c>
    </row>
    <row r="117" spans="11:41" ht="15">
      <c r="K117" s="47"/>
      <c r="L117" s="47"/>
      <c r="M117" s="26" t="e">
        <f t="shared" si="20"/>
        <v>#REF!</v>
      </c>
      <c r="N117" s="9">
        <f>$E$25</f>
        <v>2</v>
      </c>
      <c r="O117" s="9">
        <f t="shared" si="17"/>
        <v>0</v>
      </c>
      <c r="P117" s="9">
        <f>SUM($N$5:N117)-SUM($O$5:O117)</f>
        <v>160</v>
      </c>
      <c r="Q117" s="25">
        <f t="shared" si="21"/>
        <v>-154.41666666666666</v>
      </c>
      <c r="R117" s="25">
        <f>SUM($Q$3:R$3)-$P117</f>
        <v>-148.83333333333334</v>
      </c>
      <c r="S117" s="25">
        <f>SUM($Q$3:S$3)-$P117</f>
        <v>-143.25</v>
      </c>
      <c r="T117" s="25">
        <f>SUM($Q$3:T$3)-$P117</f>
        <v>-137.66666666666666</v>
      </c>
      <c r="U117" s="25">
        <f>SUM($Q$3:U$3)-$P117</f>
        <v>-132.08333333333334</v>
      </c>
      <c r="V117" s="25">
        <f>SUM($Q$3:V$3)-$P117</f>
        <v>-126.5</v>
      </c>
      <c r="W117" s="25">
        <f>SUM($Q$3:W$3)-$P117</f>
        <v>-120.91666666666666</v>
      </c>
      <c r="X117" s="25">
        <f>SUM($Q$3:X$3)-$P117</f>
        <v>-115.33333333333333</v>
      </c>
      <c r="Y117" s="25">
        <f>SUM($Q$3:Y$3)-$P117</f>
        <v>-109.75</v>
      </c>
      <c r="Z117" s="25">
        <f>SUM($Q$3:Z$3)-$P117</f>
        <v>-104.16666666666666</v>
      </c>
      <c r="AA117" s="25">
        <f>SUM($Q$3:AA$3)-$P117</f>
        <v>-98.66666666666666</v>
      </c>
      <c r="AC117" s="24" t="e">
        <f t="shared" si="18"/>
        <v>#REF!</v>
      </c>
      <c r="AD117" s="9">
        <f t="shared" si="19"/>
        <v>160</v>
      </c>
      <c r="AE117" s="25">
        <f t="shared" si="22"/>
        <v>-147.89666666666668</v>
      </c>
      <c r="AF117" s="25">
        <f>SUM($AE$3:AF$3)-$P117</f>
        <v>-137.72666666666666</v>
      </c>
      <c r="AG117" s="25">
        <f>SUM($AE$3:AG$3)-$P117</f>
        <v>-125.85666666666667</v>
      </c>
      <c r="AH117" s="25">
        <f>SUM($AE$3:AH$3)-$P117</f>
        <v>-116.45333333333333</v>
      </c>
      <c r="AI117" s="25">
        <f>SUM($AE$3:AI$3)-$P117</f>
        <v>-104.18333333333334</v>
      </c>
      <c r="AJ117" s="25">
        <f>SUM($AE$3:AJ$3)-$P117</f>
        <v>-90.31333333333333</v>
      </c>
      <c r="AK117" s="25">
        <f>SUM($AE$3:AK$3)-$P117</f>
        <v>-76.64333333333333</v>
      </c>
      <c r="AL117" s="25">
        <f>SUM($AE$3:AL$3)-$P117</f>
        <v>-65.87333333333333</v>
      </c>
      <c r="AM117" s="25">
        <f>SUM($AE$3:AM$3)-$P117</f>
        <v>-54.60333333333334</v>
      </c>
      <c r="AN117" s="25">
        <f>SUM($AE$3:AN$3)-$P117</f>
        <v>-43.03333333333333</v>
      </c>
      <c r="AO117" s="25">
        <f>SUM($AE$3:AO$3)-$P117</f>
        <v>-37.53333333333333</v>
      </c>
    </row>
    <row r="118" spans="11:41" ht="15">
      <c r="K118" s="47"/>
      <c r="L118" s="47"/>
      <c r="M118" s="26" t="e">
        <f t="shared" si="20"/>
        <v>#REF!</v>
      </c>
      <c r="N118" s="9">
        <f>$F$25</f>
        <v>2</v>
      </c>
      <c r="O118" s="9">
        <f t="shared" si="17"/>
        <v>0</v>
      </c>
      <c r="P118" s="9">
        <f>SUM($N$5:N118)-SUM($O$5:O118)</f>
        <v>162</v>
      </c>
      <c r="Q118" s="25">
        <f t="shared" si="21"/>
        <v>-156.41666666666666</v>
      </c>
      <c r="R118" s="25">
        <f>SUM($Q$3:R$3)-$P118</f>
        <v>-150.83333333333334</v>
      </c>
      <c r="S118" s="25">
        <f>SUM($Q$3:S$3)-$P118</f>
        <v>-145.25</v>
      </c>
      <c r="T118" s="25">
        <f>SUM($Q$3:T$3)-$P118</f>
        <v>-139.66666666666666</v>
      </c>
      <c r="U118" s="25">
        <f>SUM($Q$3:U$3)-$P118</f>
        <v>-134.08333333333334</v>
      </c>
      <c r="V118" s="25">
        <f>SUM($Q$3:V$3)-$P118</f>
        <v>-128.5</v>
      </c>
      <c r="W118" s="25">
        <f>SUM($Q$3:W$3)-$P118</f>
        <v>-122.91666666666666</v>
      </c>
      <c r="X118" s="25">
        <f>SUM($Q$3:X$3)-$P118</f>
        <v>-117.33333333333333</v>
      </c>
      <c r="Y118" s="25">
        <f>SUM($Q$3:Y$3)-$P118</f>
        <v>-111.75</v>
      </c>
      <c r="Z118" s="25">
        <f>SUM($Q$3:Z$3)-$P118</f>
        <v>-106.16666666666666</v>
      </c>
      <c r="AA118" s="25">
        <f>SUM($Q$3:AA$3)-$P118</f>
        <v>-100.66666666666666</v>
      </c>
      <c r="AC118" s="24" t="e">
        <f t="shared" si="18"/>
        <v>#REF!</v>
      </c>
      <c r="AD118" s="9">
        <f t="shared" si="19"/>
        <v>162</v>
      </c>
      <c r="AE118" s="25">
        <f t="shared" si="22"/>
        <v>-149.89666666666668</v>
      </c>
      <c r="AF118" s="25">
        <f>SUM($AE$3:AF$3)-$P118</f>
        <v>-139.72666666666666</v>
      </c>
      <c r="AG118" s="25">
        <f>SUM($AE$3:AG$3)-$P118</f>
        <v>-127.85666666666667</v>
      </c>
      <c r="AH118" s="25">
        <f>SUM($AE$3:AH$3)-$P118</f>
        <v>-118.45333333333333</v>
      </c>
      <c r="AI118" s="25">
        <f>SUM($AE$3:AI$3)-$P118</f>
        <v>-106.18333333333334</v>
      </c>
      <c r="AJ118" s="25">
        <f>SUM($AE$3:AJ$3)-$P118</f>
        <v>-92.31333333333333</v>
      </c>
      <c r="AK118" s="25">
        <f>SUM($AE$3:AK$3)-$P118</f>
        <v>-78.64333333333333</v>
      </c>
      <c r="AL118" s="25">
        <f>SUM($AE$3:AL$3)-$P118</f>
        <v>-67.87333333333333</v>
      </c>
      <c r="AM118" s="25">
        <f>SUM($AE$3:AM$3)-$P118</f>
        <v>-56.60333333333334</v>
      </c>
      <c r="AN118" s="25">
        <f>SUM($AE$3:AN$3)-$P118</f>
        <v>-45.03333333333333</v>
      </c>
      <c r="AO118" s="25">
        <f>SUM($AE$3:AO$3)-$P118</f>
        <v>-39.53333333333333</v>
      </c>
    </row>
    <row r="119" spans="11:41" ht="15">
      <c r="K119" s="47"/>
      <c r="L119" s="47"/>
      <c r="M119" s="26" t="e">
        <f t="shared" si="20"/>
        <v>#REF!</v>
      </c>
      <c r="N119" s="9">
        <f>$G$25</f>
        <v>2</v>
      </c>
      <c r="O119" s="9">
        <f t="shared" si="17"/>
        <v>0</v>
      </c>
      <c r="P119" s="9">
        <f>SUM($N$5:N119)-SUM($O$5:O119)</f>
        <v>164</v>
      </c>
      <c r="Q119" s="25">
        <f t="shared" si="21"/>
        <v>-158.41666666666666</v>
      </c>
      <c r="R119" s="25">
        <f>SUM($Q$3:R$3)-$P119</f>
        <v>-152.83333333333334</v>
      </c>
      <c r="S119" s="25">
        <f>SUM($Q$3:S$3)-$P119</f>
        <v>-147.25</v>
      </c>
      <c r="T119" s="25">
        <f>SUM($Q$3:T$3)-$P119</f>
        <v>-141.66666666666666</v>
      </c>
      <c r="U119" s="25">
        <f>SUM($Q$3:U$3)-$P119</f>
        <v>-136.08333333333334</v>
      </c>
      <c r="V119" s="25">
        <f>SUM($Q$3:V$3)-$P119</f>
        <v>-130.5</v>
      </c>
      <c r="W119" s="25">
        <f>SUM($Q$3:W$3)-$P119</f>
        <v>-124.91666666666666</v>
      </c>
      <c r="X119" s="25">
        <f>SUM($Q$3:X$3)-$P119</f>
        <v>-119.33333333333333</v>
      </c>
      <c r="Y119" s="25">
        <f>SUM($Q$3:Y$3)-$P119</f>
        <v>-113.75</v>
      </c>
      <c r="Z119" s="25">
        <f>SUM($Q$3:Z$3)-$P119</f>
        <v>-108.16666666666666</v>
      </c>
      <c r="AA119" s="25">
        <f>SUM($Q$3:AA$3)-$P119</f>
        <v>-102.66666666666666</v>
      </c>
      <c r="AC119" s="24" t="e">
        <f t="shared" si="18"/>
        <v>#REF!</v>
      </c>
      <c r="AD119" s="9">
        <f t="shared" si="19"/>
        <v>164</v>
      </c>
      <c r="AE119" s="25">
        <f t="shared" si="22"/>
        <v>-151.89666666666668</v>
      </c>
      <c r="AF119" s="25">
        <f>SUM($AE$3:AF$3)-$P119</f>
        <v>-141.72666666666666</v>
      </c>
      <c r="AG119" s="25">
        <f>SUM($AE$3:AG$3)-$P119</f>
        <v>-129.85666666666668</v>
      </c>
      <c r="AH119" s="25">
        <f>SUM($AE$3:AH$3)-$P119</f>
        <v>-120.45333333333333</v>
      </c>
      <c r="AI119" s="25">
        <f>SUM($AE$3:AI$3)-$P119</f>
        <v>-108.18333333333334</v>
      </c>
      <c r="AJ119" s="25">
        <f>SUM($AE$3:AJ$3)-$P119</f>
        <v>-94.31333333333333</v>
      </c>
      <c r="AK119" s="25">
        <f>SUM($AE$3:AK$3)-$P119</f>
        <v>-80.64333333333333</v>
      </c>
      <c r="AL119" s="25">
        <f>SUM($AE$3:AL$3)-$P119</f>
        <v>-69.87333333333333</v>
      </c>
      <c r="AM119" s="25">
        <f>SUM($AE$3:AM$3)-$P119</f>
        <v>-58.60333333333334</v>
      </c>
      <c r="AN119" s="25">
        <f>SUM($AE$3:AN$3)-$P119</f>
        <v>-47.03333333333333</v>
      </c>
      <c r="AO119" s="25">
        <f>SUM($AE$3:AO$3)-$P119</f>
        <v>-41.53333333333333</v>
      </c>
    </row>
    <row r="120" spans="11:41" ht="15">
      <c r="K120" s="47"/>
      <c r="L120" s="47"/>
      <c r="M120" s="26" t="e">
        <f t="shared" si="20"/>
        <v>#REF!</v>
      </c>
      <c r="N120" s="9">
        <f>$H$25</f>
        <v>0</v>
      </c>
      <c r="O120" s="9">
        <f t="shared" si="17"/>
        <v>0</v>
      </c>
      <c r="P120" s="9">
        <f>SUM($N$5:N120)-SUM($O$5:O120)</f>
        <v>164</v>
      </c>
      <c r="Q120" s="25">
        <f t="shared" si="21"/>
        <v>-158.41666666666666</v>
      </c>
      <c r="R120" s="25">
        <f>SUM($Q$3:R$3)-$P120</f>
        <v>-152.83333333333334</v>
      </c>
      <c r="S120" s="25">
        <f>SUM($Q$3:S$3)-$P120</f>
        <v>-147.25</v>
      </c>
      <c r="T120" s="25">
        <f>SUM($Q$3:T$3)-$P120</f>
        <v>-141.66666666666666</v>
      </c>
      <c r="U120" s="25">
        <f>SUM($Q$3:U$3)-$P120</f>
        <v>-136.08333333333334</v>
      </c>
      <c r="V120" s="25">
        <f>SUM($Q$3:V$3)-$P120</f>
        <v>-130.5</v>
      </c>
      <c r="W120" s="25">
        <f>SUM($Q$3:W$3)-$P120</f>
        <v>-124.91666666666666</v>
      </c>
      <c r="X120" s="25">
        <f>SUM($Q$3:X$3)-$P120</f>
        <v>-119.33333333333333</v>
      </c>
      <c r="Y120" s="25">
        <f>SUM($Q$3:Y$3)-$P120</f>
        <v>-113.75</v>
      </c>
      <c r="Z120" s="25">
        <f>SUM($Q$3:Z$3)-$P120</f>
        <v>-108.16666666666666</v>
      </c>
      <c r="AA120" s="25">
        <f>SUM($Q$3:AA$3)-$P120</f>
        <v>-102.66666666666666</v>
      </c>
      <c r="AC120" s="24" t="e">
        <f t="shared" si="18"/>
        <v>#REF!</v>
      </c>
      <c r="AD120" s="9">
        <f t="shared" si="19"/>
        <v>164</v>
      </c>
      <c r="AE120" s="25">
        <f t="shared" si="22"/>
        <v>-151.89666666666668</v>
      </c>
      <c r="AF120" s="25">
        <f>SUM($AE$3:AF$3)-$P120</f>
        <v>-141.72666666666666</v>
      </c>
      <c r="AG120" s="25">
        <f>SUM($AE$3:AG$3)-$P120</f>
        <v>-129.85666666666668</v>
      </c>
      <c r="AH120" s="25">
        <f>SUM($AE$3:AH$3)-$P120</f>
        <v>-120.45333333333333</v>
      </c>
      <c r="AI120" s="25">
        <f>SUM($AE$3:AI$3)-$P120</f>
        <v>-108.18333333333334</v>
      </c>
      <c r="AJ120" s="25">
        <f>SUM($AE$3:AJ$3)-$P120</f>
        <v>-94.31333333333333</v>
      </c>
      <c r="AK120" s="25">
        <f>SUM($AE$3:AK$3)-$P120</f>
        <v>-80.64333333333333</v>
      </c>
      <c r="AL120" s="25">
        <f>SUM($AE$3:AL$3)-$P120</f>
        <v>-69.87333333333333</v>
      </c>
      <c r="AM120" s="25">
        <f>SUM($AE$3:AM$3)-$P120</f>
        <v>-58.60333333333334</v>
      </c>
      <c r="AN120" s="25">
        <f>SUM($AE$3:AN$3)-$P120</f>
        <v>-47.03333333333333</v>
      </c>
      <c r="AO120" s="25">
        <f>SUM($AE$3:AO$3)-$P120</f>
        <v>-41.53333333333333</v>
      </c>
    </row>
    <row r="121" spans="11:41" ht="15">
      <c r="K121" s="47"/>
      <c r="L121" s="47"/>
      <c r="M121" s="26" t="e">
        <f t="shared" si="20"/>
        <v>#REF!</v>
      </c>
      <c r="N121" s="9">
        <f>$H$25</f>
        <v>0</v>
      </c>
      <c r="O121" s="9">
        <f t="shared" si="17"/>
        <v>0</v>
      </c>
      <c r="P121" s="9">
        <f>SUM($N$5:N121)-SUM($O$5:O121)</f>
        <v>164</v>
      </c>
      <c r="Q121" s="25">
        <f t="shared" si="21"/>
        <v>-158.41666666666666</v>
      </c>
      <c r="R121" s="25">
        <f>SUM($Q$3:R$3)-$P121</f>
        <v>-152.83333333333334</v>
      </c>
      <c r="S121" s="25">
        <f>SUM($Q$3:S$3)-$P121</f>
        <v>-147.25</v>
      </c>
      <c r="T121" s="25">
        <f>SUM($Q$3:T$3)-$P121</f>
        <v>-141.66666666666666</v>
      </c>
      <c r="U121" s="25">
        <f>SUM($Q$3:U$3)-$P121</f>
        <v>-136.08333333333334</v>
      </c>
      <c r="V121" s="25">
        <f>SUM($Q$3:V$3)-$P121</f>
        <v>-130.5</v>
      </c>
      <c r="W121" s="25">
        <f>SUM($Q$3:W$3)-$P121</f>
        <v>-124.91666666666666</v>
      </c>
      <c r="X121" s="25">
        <f>SUM($Q$3:X$3)-$P121</f>
        <v>-119.33333333333333</v>
      </c>
      <c r="Y121" s="25">
        <f>SUM($Q$3:Y$3)-$P121</f>
        <v>-113.75</v>
      </c>
      <c r="Z121" s="25">
        <f>SUM($Q$3:Z$3)-$P121</f>
        <v>-108.16666666666666</v>
      </c>
      <c r="AA121" s="25">
        <f>SUM($Q$3:AA$3)-$P121</f>
        <v>-102.66666666666666</v>
      </c>
      <c r="AC121" s="24" t="e">
        <f t="shared" si="18"/>
        <v>#REF!</v>
      </c>
      <c r="AD121" s="9">
        <f t="shared" si="19"/>
        <v>164</v>
      </c>
      <c r="AE121" s="25">
        <f t="shared" si="22"/>
        <v>-151.89666666666668</v>
      </c>
      <c r="AF121" s="25">
        <f>SUM($AE$3:AF$3)-$P121</f>
        <v>-141.72666666666666</v>
      </c>
      <c r="AG121" s="25">
        <f>SUM($AE$3:AG$3)-$P121</f>
        <v>-129.85666666666668</v>
      </c>
      <c r="AH121" s="25">
        <f>SUM($AE$3:AH$3)-$P121</f>
        <v>-120.45333333333333</v>
      </c>
      <c r="AI121" s="25">
        <f>SUM($AE$3:AI$3)-$P121</f>
        <v>-108.18333333333334</v>
      </c>
      <c r="AJ121" s="25">
        <f>SUM($AE$3:AJ$3)-$P121</f>
        <v>-94.31333333333333</v>
      </c>
      <c r="AK121" s="25">
        <f>SUM($AE$3:AK$3)-$P121</f>
        <v>-80.64333333333333</v>
      </c>
      <c r="AL121" s="25">
        <f>SUM($AE$3:AL$3)-$P121</f>
        <v>-69.87333333333333</v>
      </c>
      <c r="AM121" s="25">
        <f>SUM($AE$3:AM$3)-$P121</f>
        <v>-58.60333333333334</v>
      </c>
      <c r="AN121" s="25">
        <f>SUM($AE$3:AN$3)-$P121</f>
        <v>-47.03333333333333</v>
      </c>
      <c r="AO121" s="25">
        <f>SUM($AE$3:AO$3)-$P121</f>
        <v>-41.53333333333333</v>
      </c>
    </row>
    <row r="122" spans="11:41" ht="15">
      <c r="K122" s="47"/>
      <c r="L122" s="47"/>
      <c r="M122" s="26" t="e">
        <f t="shared" si="20"/>
        <v>#REF!</v>
      </c>
      <c r="N122" s="9">
        <f>$C$25</f>
        <v>2</v>
      </c>
      <c r="O122" s="9">
        <f t="shared" si="17"/>
        <v>0</v>
      </c>
      <c r="P122" s="9">
        <f>SUM($N$5:N122)-SUM($O$5:O122)</f>
        <v>166</v>
      </c>
      <c r="Q122" s="25">
        <f t="shared" si="21"/>
        <v>-160.41666666666666</v>
      </c>
      <c r="R122" s="25">
        <f>SUM($Q$3:R$3)-$P122</f>
        <v>-154.83333333333334</v>
      </c>
      <c r="S122" s="25">
        <f>SUM($Q$3:S$3)-$P122</f>
        <v>-149.25</v>
      </c>
      <c r="T122" s="25">
        <f>SUM($Q$3:T$3)-$P122</f>
        <v>-143.66666666666666</v>
      </c>
      <c r="U122" s="25">
        <f>SUM($Q$3:U$3)-$P122</f>
        <v>-138.08333333333334</v>
      </c>
      <c r="V122" s="25">
        <f>SUM($Q$3:V$3)-$P122</f>
        <v>-132.5</v>
      </c>
      <c r="W122" s="25">
        <f>SUM($Q$3:W$3)-$P122</f>
        <v>-126.91666666666666</v>
      </c>
      <c r="X122" s="25">
        <f>SUM($Q$3:X$3)-$P122</f>
        <v>-121.33333333333333</v>
      </c>
      <c r="Y122" s="25">
        <f>SUM($Q$3:Y$3)-$P122</f>
        <v>-115.75</v>
      </c>
      <c r="Z122" s="25">
        <f>SUM($Q$3:Z$3)-$P122</f>
        <v>-110.16666666666666</v>
      </c>
      <c r="AA122" s="25">
        <f>SUM($Q$3:AA$3)-$P122</f>
        <v>-104.66666666666666</v>
      </c>
      <c r="AC122" s="24" t="e">
        <f t="shared" si="18"/>
        <v>#REF!</v>
      </c>
      <c r="AD122" s="9">
        <f t="shared" si="19"/>
        <v>166</v>
      </c>
      <c r="AE122" s="25">
        <f t="shared" si="22"/>
        <v>-153.89666666666668</v>
      </c>
      <c r="AF122" s="25">
        <f>SUM($AE$3:AF$3)-$P122</f>
        <v>-143.72666666666666</v>
      </c>
      <c r="AG122" s="25">
        <f>SUM($AE$3:AG$3)-$P122</f>
        <v>-131.85666666666668</v>
      </c>
      <c r="AH122" s="25">
        <f>SUM($AE$3:AH$3)-$P122</f>
        <v>-122.45333333333333</v>
      </c>
      <c r="AI122" s="25">
        <f>SUM($AE$3:AI$3)-$P122</f>
        <v>-110.18333333333334</v>
      </c>
      <c r="AJ122" s="25">
        <f>SUM($AE$3:AJ$3)-$P122</f>
        <v>-96.31333333333333</v>
      </c>
      <c r="AK122" s="25">
        <f>SUM($AE$3:AK$3)-$P122</f>
        <v>-82.64333333333333</v>
      </c>
      <c r="AL122" s="25">
        <f>SUM($AE$3:AL$3)-$P122</f>
        <v>-71.87333333333333</v>
      </c>
      <c r="AM122" s="25">
        <f>SUM($AE$3:AM$3)-$P122</f>
        <v>-60.60333333333334</v>
      </c>
      <c r="AN122" s="25">
        <f>SUM($AE$3:AN$3)-$P122</f>
        <v>-49.03333333333333</v>
      </c>
      <c r="AO122" s="25">
        <f>SUM($AE$3:AO$3)-$P122</f>
        <v>-43.53333333333333</v>
      </c>
    </row>
    <row r="123" spans="11:41" ht="15">
      <c r="K123" s="47"/>
      <c r="L123" s="47"/>
      <c r="M123" s="26" t="e">
        <f t="shared" si="20"/>
        <v>#REF!</v>
      </c>
      <c r="N123" s="9">
        <f>$D$25</f>
        <v>2</v>
      </c>
      <c r="O123" s="9">
        <f t="shared" si="17"/>
        <v>0</v>
      </c>
      <c r="P123" s="9">
        <f>SUM($N$5:N123)-SUM($O$5:O123)</f>
        <v>168</v>
      </c>
      <c r="Q123" s="25">
        <f t="shared" si="21"/>
        <v>-162.41666666666666</v>
      </c>
      <c r="R123" s="25">
        <f>SUM($Q$3:R$3)-$P123</f>
        <v>-156.83333333333334</v>
      </c>
      <c r="S123" s="25">
        <f>SUM($Q$3:S$3)-$P123</f>
        <v>-151.25</v>
      </c>
      <c r="T123" s="25">
        <f>SUM($Q$3:T$3)-$P123</f>
        <v>-145.66666666666666</v>
      </c>
      <c r="U123" s="25">
        <f>SUM($Q$3:U$3)-$P123</f>
        <v>-140.08333333333334</v>
      </c>
      <c r="V123" s="25">
        <f>SUM($Q$3:V$3)-$P123</f>
        <v>-134.5</v>
      </c>
      <c r="W123" s="25">
        <f>SUM($Q$3:W$3)-$P123</f>
        <v>-128.91666666666666</v>
      </c>
      <c r="X123" s="25">
        <f>SUM($Q$3:X$3)-$P123</f>
        <v>-123.33333333333333</v>
      </c>
      <c r="Y123" s="25">
        <f>SUM($Q$3:Y$3)-$P123</f>
        <v>-117.75</v>
      </c>
      <c r="Z123" s="25">
        <f>SUM($Q$3:Z$3)-$P123</f>
        <v>-112.16666666666666</v>
      </c>
      <c r="AA123" s="25">
        <f>SUM($Q$3:AA$3)-$P123</f>
        <v>-106.66666666666666</v>
      </c>
      <c r="AC123" s="24" t="e">
        <f t="shared" si="18"/>
        <v>#REF!</v>
      </c>
      <c r="AD123" s="9">
        <f t="shared" si="19"/>
        <v>168</v>
      </c>
      <c r="AE123" s="25">
        <f t="shared" si="22"/>
        <v>-155.89666666666668</v>
      </c>
      <c r="AF123" s="25">
        <f>SUM($AE$3:AF$3)-$P123</f>
        <v>-145.72666666666666</v>
      </c>
      <c r="AG123" s="25">
        <f>SUM($AE$3:AG$3)-$P123</f>
        <v>-133.85666666666668</v>
      </c>
      <c r="AH123" s="25">
        <f>SUM($AE$3:AH$3)-$P123</f>
        <v>-124.45333333333333</v>
      </c>
      <c r="AI123" s="25">
        <f>SUM($AE$3:AI$3)-$P123</f>
        <v>-112.18333333333334</v>
      </c>
      <c r="AJ123" s="25">
        <f>SUM($AE$3:AJ$3)-$P123</f>
        <v>-98.31333333333333</v>
      </c>
      <c r="AK123" s="25">
        <f>SUM($AE$3:AK$3)-$P123</f>
        <v>-84.64333333333333</v>
      </c>
      <c r="AL123" s="25">
        <f>SUM($AE$3:AL$3)-$P123</f>
        <v>-73.87333333333333</v>
      </c>
      <c r="AM123" s="25">
        <f>SUM($AE$3:AM$3)-$P123</f>
        <v>-62.60333333333334</v>
      </c>
      <c r="AN123" s="25">
        <f>SUM($AE$3:AN$3)-$P123</f>
        <v>-51.03333333333333</v>
      </c>
      <c r="AO123" s="25">
        <f>SUM($AE$3:AO$3)-$P123</f>
        <v>-45.53333333333333</v>
      </c>
    </row>
    <row r="124" spans="11:41" ht="15">
      <c r="K124" s="47"/>
      <c r="L124" s="47"/>
      <c r="M124" s="26" t="e">
        <f t="shared" si="20"/>
        <v>#REF!</v>
      </c>
      <c r="N124" s="9">
        <f>$E$25</f>
        <v>2</v>
      </c>
      <c r="O124" s="9">
        <f t="shared" si="17"/>
        <v>0</v>
      </c>
      <c r="P124" s="9">
        <f>SUM($N$5:N124)-SUM($O$5:O124)</f>
        <v>170</v>
      </c>
      <c r="Q124" s="25">
        <f t="shared" si="21"/>
        <v>-164.41666666666666</v>
      </c>
      <c r="R124" s="25">
        <f>SUM($Q$3:R$3)-$P124</f>
        <v>-158.83333333333334</v>
      </c>
      <c r="S124" s="25">
        <f>SUM($Q$3:S$3)-$P124</f>
        <v>-153.25</v>
      </c>
      <c r="T124" s="25">
        <f>SUM($Q$3:T$3)-$P124</f>
        <v>-147.66666666666666</v>
      </c>
      <c r="U124" s="25">
        <f>SUM($Q$3:U$3)-$P124</f>
        <v>-142.08333333333334</v>
      </c>
      <c r="V124" s="25">
        <f>SUM($Q$3:V$3)-$P124</f>
        <v>-136.5</v>
      </c>
      <c r="W124" s="25">
        <f>SUM($Q$3:W$3)-$P124</f>
        <v>-130.91666666666666</v>
      </c>
      <c r="X124" s="25">
        <f>SUM($Q$3:X$3)-$P124</f>
        <v>-125.33333333333333</v>
      </c>
      <c r="Y124" s="25">
        <f>SUM($Q$3:Y$3)-$P124</f>
        <v>-119.75</v>
      </c>
      <c r="Z124" s="25">
        <f>SUM($Q$3:Z$3)-$P124</f>
        <v>-114.16666666666666</v>
      </c>
      <c r="AA124" s="25">
        <f>SUM($Q$3:AA$3)-$P124</f>
        <v>-108.66666666666666</v>
      </c>
      <c r="AC124" s="24" t="e">
        <f t="shared" si="18"/>
        <v>#REF!</v>
      </c>
      <c r="AD124" s="9">
        <f t="shared" si="19"/>
        <v>170</v>
      </c>
      <c r="AE124" s="25">
        <f t="shared" si="22"/>
        <v>-157.89666666666668</v>
      </c>
      <c r="AF124" s="25">
        <f>SUM($AE$3:AF$3)-$P124</f>
        <v>-147.72666666666666</v>
      </c>
      <c r="AG124" s="25">
        <f>SUM($AE$3:AG$3)-$P124</f>
        <v>-135.85666666666668</v>
      </c>
      <c r="AH124" s="25">
        <f>SUM($AE$3:AH$3)-$P124</f>
        <v>-126.45333333333333</v>
      </c>
      <c r="AI124" s="25">
        <f>SUM($AE$3:AI$3)-$P124</f>
        <v>-114.18333333333334</v>
      </c>
      <c r="AJ124" s="25">
        <f>SUM($AE$3:AJ$3)-$P124</f>
        <v>-100.31333333333333</v>
      </c>
      <c r="AK124" s="25">
        <f>SUM($AE$3:AK$3)-$P124</f>
        <v>-86.64333333333333</v>
      </c>
      <c r="AL124" s="25">
        <f>SUM($AE$3:AL$3)-$P124</f>
        <v>-75.87333333333333</v>
      </c>
      <c r="AM124" s="25">
        <f>SUM($AE$3:AM$3)-$P124</f>
        <v>-64.60333333333334</v>
      </c>
      <c r="AN124" s="25">
        <f>SUM($AE$3:AN$3)-$P124</f>
        <v>-53.03333333333333</v>
      </c>
      <c r="AO124" s="25">
        <f>SUM($AE$3:AO$3)-$P124</f>
        <v>-47.53333333333333</v>
      </c>
    </row>
    <row r="125" spans="11:41" ht="15">
      <c r="K125" s="47"/>
      <c r="L125" s="47"/>
      <c r="M125" s="26" t="e">
        <f t="shared" si="20"/>
        <v>#REF!</v>
      </c>
      <c r="N125" s="9">
        <f>$F$25</f>
        <v>2</v>
      </c>
      <c r="O125" s="9">
        <f t="shared" si="17"/>
        <v>0</v>
      </c>
      <c r="P125" s="9">
        <f>SUM($N$5:N125)-SUM($O$5:O125)</f>
        <v>172</v>
      </c>
      <c r="Q125" s="25">
        <f t="shared" si="21"/>
        <v>-166.41666666666666</v>
      </c>
      <c r="R125" s="25">
        <f>SUM($Q$3:R$3)-$P125</f>
        <v>-160.83333333333334</v>
      </c>
      <c r="S125" s="25">
        <f>SUM($Q$3:S$3)-$P125</f>
        <v>-155.25</v>
      </c>
      <c r="T125" s="25">
        <f>SUM($Q$3:T$3)-$P125</f>
        <v>-149.66666666666666</v>
      </c>
      <c r="U125" s="25">
        <f>SUM($Q$3:U$3)-$P125</f>
        <v>-144.08333333333334</v>
      </c>
      <c r="V125" s="25">
        <f>SUM($Q$3:V$3)-$P125</f>
        <v>-138.5</v>
      </c>
      <c r="W125" s="25">
        <f>SUM($Q$3:W$3)-$P125</f>
        <v>-132.91666666666666</v>
      </c>
      <c r="X125" s="25">
        <f>SUM($Q$3:X$3)-$P125</f>
        <v>-127.33333333333333</v>
      </c>
      <c r="Y125" s="25">
        <f>SUM($Q$3:Y$3)-$P125</f>
        <v>-121.75</v>
      </c>
      <c r="Z125" s="25">
        <f>SUM($Q$3:Z$3)-$P125</f>
        <v>-116.16666666666666</v>
      </c>
      <c r="AA125" s="25">
        <f>SUM($Q$3:AA$3)-$P125</f>
        <v>-110.66666666666666</v>
      </c>
      <c r="AC125" s="24" t="e">
        <f t="shared" si="18"/>
        <v>#REF!</v>
      </c>
      <c r="AD125" s="9">
        <f t="shared" si="19"/>
        <v>172</v>
      </c>
      <c r="AE125" s="25">
        <f t="shared" si="22"/>
        <v>-159.89666666666668</v>
      </c>
      <c r="AF125" s="25">
        <f>SUM($AE$3:AF$3)-$P125</f>
        <v>-149.72666666666666</v>
      </c>
      <c r="AG125" s="25">
        <f>SUM($AE$3:AG$3)-$P125</f>
        <v>-137.85666666666668</v>
      </c>
      <c r="AH125" s="25">
        <f>SUM($AE$3:AH$3)-$P125</f>
        <v>-128.45333333333332</v>
      </c>
      <c r="AI125" s="25">
        <f>SUM($AE$3:AI$3)-$P125</f>
        <v>-116.18333333333334</v>
      </c>
      <c r="AJ125" s="25">
        <f>SUM($AE$3:AJ$3)-$P125</f>
        <v>-102.31333333333333</v>
      </c>
      <c r="AK125" s="25">
        <f>SUM($AE$3:AK$3)-$P125</f>
        <v>-88.64333333333333</v>
      </c>
      <c r="AL125" s="25">
        <f>SUM($AE$3:AL$3)-$P125</f>
        <v>-77.87333333333333</v>
      </c>
      <c r="AM125" s="25">
        <f>SUM($AE$3:AM$3)-$P125</f>
        <v>-66.60333333333334</v>
      </c>
      <c r="AN125" s="25">
        <f>SUM($AE$3:AN$3)-$P125</f>
        <v>-55.03333333333333</v>
      </c>
      <c r="AO125" s="25">
        <f>SUM($AE$3:AO$3)-$P125</f>
        <v>-49.53333333333333</v>
      </c>
    </row>
    <row r="126" spans="11:41" ht="15">
      <c r="K126" s="47"/>
      <c r="L126" s="47"/>
      <c r="M126" s="26" t="e">
        <f t="shared" si="20"/>
        <v>#REF!</v>
      </c>
      <c r="N126" s="9">
        <f>$G$25</f>
        <v>2</v>
      </c>
      <c r="O126" s="9">
        <f t="shared" si="17"/>
        <v>0</v>
      </c>
      <c r="P126" s="9">
        <f>SUM($N$5:N126)-SUM($O$5:O126)</f>
        <v>174</v>
      </c>
      <c r="Q126" s="25">
        <f t="shared" si="21"/>
        <v>-168.41666666666666</v>
      </c>
      <c r="R126" s="25">
        <f>SUM($Q$3:R$3)-$P126</f>
        <v>-162.83333333333334</v>
      </c>
      <c r="S126" s="25">
        <f>SUM($Q$3:S$3)-$P126</f>
        <v>-157.25</v>
      </c>
      <c r="T126" s="25">
        <f>SUM($Q$3:T$3)-$P126</f>
        <v>-151.66666666666666</v>
      </c>
      <c r="U126" s="25">
        <f>SUM($Q$3:U$3)-$P126</f>
        <v>-146.08333333333334</v>
      </c>
      <c r="V126" s="25">
        <f>SUM($Q$3:V$3)-$P126</f>
        <v>-140.5</v>
      </c>
      <c r="W126" s="25">
        <f>SUM($Q$3:W$3)-$P126</f>
        <v>-134.91666666666666</v>
      </c>
      <c r="X126" s="25">
        <f>SUM($Q$3:X$3)-$P126</f>
        <v>-129.33333333333331</v>
      </c>
      <c r="Y126" s="25">
        <f>SUM($Q$3:Y$3)-$P126</f>
        <v>-123.75</v>
      </c>
      <c r="Z126" s="25">
        <f>SUM($Q$3:Z$3)-$P126</f>
        <v>-118.16666666666666</v>
      </c>
      <c r="AA126" s="25">
        <f>SUM($Q$3:AA$3)-$P126</f>
        <v>-112.66666666666666</v>
      </c>
      <c r="AC126" s="24" t="e">
        <f t="shared" si="18"/>
        <v>#REF!</v>
      </c>
      <c r="AD126" s="9">
        <f t="shared" si="19"/>
        <v>174</v>
      </c>
      <c r="AE126" s="25">
        <f t="shared" si="22"/>
        <v>-161.89666666666668</v>
      </c>
      <c r="AF126" s="25">
        <f>SUM($AE$3:AF$3)-$P126</f>
        <v>-151.72666666666666</v>
      </c>
      <c r="AG126" s="25">
        <f>SUM($AE$3:AG$3)-$P126</f>
        <v>-139.85666666666668</v>
      </c>
      <c r="AH126" s="25">
        <f>SUM($AE$3:AH$3)-$P126</f>
        <v>-130.45333333333332</v>
      </c>
      <c r="AI126" s="25">
        <f>SUM($AE$3:AI$3)-$P126</f>
        <v>-118.18333333333334</v>
      </c>
      <c r="AJ126" s="25">
        <f>SUM($AE$3:AJ$3)-$P126</f>
        <v>-104.31333333333333</v>
      </c>
      <c r="AK126" s="25">
        <f>SUM($AE$3:AK$3)-$P126</f>
        <v>-90.64333333333333</v>
      </c>
      <c r="AL126" s="25">
        <f>SUM($AE$3:AL$3)-$P126</f>
        <v>-79.87333333333333</v>
      </c>
      <c r="AM126" s="25">
        <f>SUM($AE$3:AM$3)-$P126</f>
        <v>-68.60333333333334</v>
      </c>
      <c r="AN126" s="25">
        <f>SUM($AE$3:AN$3)-$P126</f>
        <v>-57.03333333333333</v>
      </c>
      <c r="AO126" s="25">
        <f>SUM($AE$3:AO$3)-$P126</f>
        <v>-51.53333333333333</v>
      </c>
    </row>
    <row r="127" spans="11:41" ht="15">
      <c r="K127" s="47"/>
      <c r="L127" s="47"/>
      <c r="M127" s="26" t="e">
        <f t="shared" si="20"/>
        <v>#REF!</v>
      </c>
      <c r="N127" s="9">
        <f>$H$25</f>
        <v>0</v>
      </c>
      <c r="O127" s="9">
        <f t="shared" si="17"/>
        <v>0</v>
      </c>
      <c r="P127" s="9">
        <f>SUM($N$5:N127)-SUM($O$5:O127)</f>
        <v>174</v>
      </c>
      <c r="Q127" s="25">
        <f t="shared" si="21"/>
        <v>-168.41666666666666</v>
      </c>
      <c r="R127" s="25">
        <f>SUM($Q$3:R$3)-$P127</f>
        <v>-162.83333333333334</v>
      </c>
      <c r="S127" s="25">
        <f>SUM($Q$3:S$3)-$P127</f>
        <v>-157.25</v>
      </c>
      <c r="T127" s="25">
        <f>SUM($Q$3:T$3)-$P127</f>
        <v>-151.66666666666666</v>
      </c>
      <c r="U127" s="25">
        <f>SUM($Q$3:U$3)-$P127</f>
        <v>-146.08333333333334</v>
      </c>
      <c r="V127" s="25">
        <f>SUM($Q$3:V$3)-$P127</f>
        <v>-140.5</v>
      </c>
      <c r="W127" s="25">
        <f>SUM($Q$3:W$3)-$P127</f>
        <v>-134.91666666666666</v>
      </c>
      <c r="X127" s="25">
        <f>SUM($Q$3:X$3)-$P127</f>
        <v>-129.33333333333331</v>
      </c>
      <c r="Y127" s="25">
        <f>SUM($Q$3:Y$3)-$P127</f>
        <v>-123.75</v>
      </c>
      <c r="Z127" s="25">
        <f>SUM($Q$3:Z$3)-$P127</f>
        <v>-118.16666666666666</v>
      </c>
      <c r="AA127" s="25">
        <f>SUM($Q$3:AA$3)-$P127</f>
        <v>-112.66666666666666</v>
      </c>
      <c r="AC127" s="24" t="e">
        <f t="shared" si="18"/>
        <v>#REF!</v>
      </c>
      <c r="AD127" s="9">
        <f t="shared" si="19"/>
        <v>174</v>
      </c>
      <c r="AE127" s="25">
        <f t="shared" si="22"/>
        <v>-161.89666666666668</v>
      </c>
      <c r="AF127" s="25">
        <f>SUM($AE$3:AF$3)-$P127</f>
        <v>-151.72666666666666</v>
      </c>
      <c r="AG127" s="25">
        <f>SUM($AE$3:AG$3)-$P127</f>
        <v>-139.85666666666668</v>
      </c>
      <c r="AH127" s="25">
        <f>SUM($AE$3:AH$3)-$P127</f>
        <v>-130.45333333333332</v>
      </c>
      <c r="AI127" s="25">
        <f>SUM($AE$3:AI$3)-$P127</f>
        <v>-118.18333333333334</v>
      </c>
      <c r="AJ127" s="25">
        <f>SUM($AE$3:AJ$3)-$P127</f>
        <v>-104.31333333333333</v>
      </c>
      <c r="AK127" s="25">
        <f>SUM($AE$3:AK$3)-$P127</f>
        <v>-90.64333333333333</v>
      </c>
      <c r="AL127" s="25">
        <f>SUM($AE$3:AL$3)-$P127</f>
        <v>-79.87333333333333</v>
      </c>
      <c r="AM127" s="25">
        <f>SUM($AE$3:AM$3)-$P127</f>
        <v>-68.60333333333334</v>
      </c>
      <c r="AN127" s="25">
        <f>SUM($AE$3:AN$3)-$P127</f>
        <v>-57.03333333333333</v>
      </c>
      <c r="AO127" s="25">
        <f>SUM($AE$3:AO$3)-$P127</f>
        <v>-51.53333333333333</v>
      </c>
    </row>
    <row r="128" spans="11:41" ht="15">
      <c r="K128" s="47"/>
      <c r="L128" s="47"/>
      <c r="M128" s="26" t="e">
        <f t="shared" si="20"/>
        <v>#REF!</v>
      </c>
      <c r="N128" s="9">
        <f>$H$25</f>
        <v>0</v>
      </c>
      <c r="O128" s="9">
        <f t="shared" si="17"/>
        <v>0</v>
      </c>
      <c r="P128" s="9">
        <f>SUM($N$5:N128)-SUM($O$5:O128)</f>
        <v>174</v>
      </c>
      <c r="Q128" s="25">
        <f t="shared" si="21"/>
        <v>-168.41666666666666</v>
      </c>
      <c r="R128" s="25">
        <f>SUM($Q$3:R$3)-$P128</f>
        <v>-162.83333333333334</v>
      </c>
      <c r="S128" s="25">
        <f>SUM($Q$3:S$3)-$P128</f>
        <v>-157.25</v>
      </c>
      <c r="T128" s="25">
        <f>SUM($Q$3:T$3)-$P128</f>
        <v>-151.66666666666666</v>
      </c>
      <c r="U128" s="25">
        <f>SUM($Q$3:U$3)-$P128</f>
        <v>-146.08333333333334</v>
      </c>
      <c r="V128" s="25">
        <f>SUM($Q$3:V$3)-$P128</f>
        <v>-140.5</v>
      </c>
      <c r="W128" s="25">
        <f>SUM($Q$3:W$3)-$P128</f>
        <v>-134.91666666666666</v>
      </c>
      <c r="X128" s="25">
        <f>SUM($Q$3:X$3)-$P128</f>
        <v>-129.33333333333331</v>
      </c>
      <c r="Y128" s="25">
        <f>SUM($Q$3:Y$3)-$P128</f>
        <v>-123.75</v>
      </c>
      <c r="Z128" s="25">
        <f>SUM($Q$3:Z$3)-$P128</f>
        <v>-118.16666666666666</v>
      </c>
      <c r="AA128" s="25">
        <f>SUM($Q$3:AA$3)-$P128</f>
        <v>-112.66666666666666</v>
      </c>
      <c r="AC128" s="24" t="e">
        <f t="shared" si="18"/>
        <v>#REF!</v>
      </c>
      <c r="AD128" s="9">
        <f t="shared" si="19"/>
        <v>174</v>
      </c>
      <c r="AE128" s="25">
        <f t="shared" si="22"/>
        <v>-161.89666666666668</v>
      </c>
      <c r="AF128" s="25">
        <f>SUM($AE$3:AF$3)-$P128</f>
        <v>-151.72666666666666</v>
      </c>
      <c r="AG128" s="25">
        <f>SUM($AE$3:AG$3)-$P128</f>
        <v>-139.85666666666668</v>
      </c>
      <c r="AH128" s="25">
        <f>SUM($AE$3:AH$3)-$P128</f>
        <v>-130.45333333333332</v>
      </c>
      <c r="AI128" s="25">
        <f>SUM($AE$3:AI$3)-$P128</f>
        <v>-118.18333333333334</v>
      </c>
      <c r="AJ128" s="25">
        <f>SUM($AE$3:AJ$3)-$P128</f>
        <v>-104.31333333333333</v>
      </c>
      <c r="AK128" s="25">
        <f>SUM($AE$3:AK$3)-$P128</f>
        <v>-90.64333333333333</v>
      </c>
      <c r="AL128" s="25">
        <f>SUM($AE$3:AL$3)-$P128</f>
        <v>-79.87333333333333</v>
      </c>
      <c r="AM128" s="25">
        <f>SUM($AE$3:AM$3)-$P128</f>
        <v>-68.60333333333334</v>
      </c>
      <c r="AN128" s="25">
        <f>SUM($AE$3:AN$3)-$P128</f>
        <v>-57.03333333333333</v>
      </c>
      <c r="AO128" s="25">
        <f>SUM($AE$3:AO$3)-$P128</f>
        <v>-51.53333333333333</v>
      </c>
    </row>
    <row r="129" spans="11:41" ht="15">
      <c r="K129" s="47"/>
      <c r="L129" s="47"/>
      <c r="M129" s="26" t="e">
        <f t="shared" si="20"/>
        <v>#REF!</v>
      </c>
      <c r="N129" s="9">
        <f>$C$25</f>
        <v>2</v>
      </c>
      <c r="O129" s="9">
        <f t="shared" si="17"/>
        <v>0</v>
      </c>
      <c r="P129" s="9">
        <f>SUM($N$5:N129)-SUM($O$5:O129)</f>
        <v>176</v>
      </c>
      <c r="Q129" s="25">
        <f t="shared" si="21"/>
        <v>-170.41666666666666</v>
      </c>
      <c r="R129" s="25">
        <f>SUM($Q$3:R$3)-$P129</f>
        <v>-164.83333333333334</v>
      </c>
      <c r="S129" s="25">
        <f>SUM($Q$3:S$3)-$P129</f>
        <v>-159.25</v>
      </c>
      <c r="T129" s="25">
        <f>SUM($Q$3:T$3)-$P129</f>
        <v>-153.66666666666666</v>
      </c>
      <c r="U129" s="25">
        <f>SUM($Q$3:U$3)-$P129</f>
        <v>-148.08333333333334</v>
      </c>
      <c r="V129" s="25">
        <f>SUM($Q$3:V$3)-$P129</f>
        <v>-142.5</v>
      </c>
      <c r="W129" s="25">
        <f>SUM($Q$3:W$3)-$P129</f>
        <v>-136.91666666666666</v>
      </c>
      <c r="X129" s="25">
        <f>SUM($Q$3:X$3)-$P129</f>
        <v>-131.33333333333331</v>
      </c>
      <c r="Y129" s="25">
        <f>SUM($Q$3:Y$3)-$P129</f>
        <v>-125.75</v>
      </c>
      <c r="Z129" s="25">
        <f>SUM($Q$3:Z$3)-$P129</f>
        <v>-120.16666666666666</v>
      </c>
      <c r="AA129" s="25">
        <f>SUM($Q$3:AA$3)-$P129</f>
        <v>-114.66666666666666</v>
      </c>
      <c r="AC129" s="24" t="e">
        <f t="shared" si="18"/>
        <v>#REF!</v>
      </c>
      <c r="AD129" s="9">
        <f t="shared" si="19"/>
        <v>176</v>
      </c>
      <c r="AE129" s="25">
        <f t="shared" si="22"/>
        <v>-163.89666666666668</v>
      </c>
      <c r="AF129" s="25">
        <f>SUM($AE$3:AF$3)-$P129</f>
        <v>-153.72666666666666</v>
      </c>
      <c r="AG129" s="25">
        <f>SUM($AE$3:AG$3)-$P129</f>
        <v>-141.85666666666668</v>
      </c>
      <c r="AH129" s="25">
        <f>SUM($AE$3:AH$3)-$P129</f>
        <v>-132.45333333333332</v>
      </c>
      <c r="AI129" s="25">
        <f>SUM($AE$3:AI$3)-$P129</f>
        <v>-120.18333333333334</v>
      </c>
      <c r="AJ129" s="25">
        <f>SUM($AE$3:AJ$3)-$P129</f>
        <v>-106.31333333333333</v>
      </c>
      <c r="AK129" s="25">
        <f>SUM($AE$3:AK$3)-$P129</f>
        <v>-92.64333333333333</v>
      </c>
      <c r="AL129" s="25">
        <f>SUM($AE$3:AL$3)-$P129</f>
        <v>-81.87333333333333</v>
      </c>
      <c r="AM129" s="25">
        <f>SUM($AE$3:AM$3)-$P129</f>
        <v>-70.60333333333334</v>
      </c>
      <c r="AN129" s="25">
        <f>SUM($AE$3:AN$3)-$P129</f>
        <v>-59.03333333333333</v>
      </c>
      <c r="AO129" s="25">
        <f>SUM($AE$3:AO$3)-$P129</f>
        <v>-53.53333333333333</v>
      </c>
    </row>
    <row r="130" spans="11:41" ht="15">
      <c r="K130" s="47"/>
      <c r="L130" s="47"/>
      <c r="M130" s="26" t="e">
        <f t="shared" si="20"/>
        <v>#REF!</v>
      </c>
      <c r="N130" s="9">
        <f>$D$25</f>
        <v>2</v>
      </c>
      <c r="O130" s="9">
        <f t="shared" si="17"/>
        <v>0</v>
      </c>
      <c r="P130" s="9">
        <f>SUM($N$5:N130)-SUM($O$5:O130)</f>
        <v>178</v>
      </c>
      <c r="Q130" s="25">
        <f t="shared" si="21"/>
        <v>-172.41666666666666</v>
      </c>
      <c r="R130" s="25">
        <f>SUM($Q$3:R$3)-$P130</f>
        <v>-166.83333333333334</v>
      </c>
      <c r="S130" s="25">
        <f>SUM($Q$3:S$3)-$P130</f>
        <v>-161.25</v>
      </c>
      <c r="T130" s="25">
        <f>SUM($Q$3:T$3)-$P130</f>
        <v>-155.66666666666666</v>
      </c>
      <c r="U130" s="25">
        <f>SUM($Q$3:U$3)-$P130</f>
        <v>-150.08333333333334</v>
      </c>
      <c r="V130" s="25">
        <f>SUM($Q$3:V$3)-$P130</f>
        <v>-144.5</v>
      </c>
      <c r="W130" s="25">
        <f>SUM($Q$3:W$3)-$P130</f>
        <v>-138.91666666666666</v>
      </c>
      <c r="X130" s="25">
        <f>SUM($Q$3:X$3)-$P130</f>
        <v>-133.33333333333331</v>
      </c>
      <c r="Y130" s="25">
        <f>SUM($Q$3:Y$3)-$P130</f>
        <v>-127.75</v>
      </c>
      <c r="Z130" s="25">
        <f>SUM($Q$3:Z$3)-$P130</f>
        <v>-122.16666666666666</v>
      </c>
      <c r="AA130" s="25">
        <f>SUM($Q$3:AA$3)-$P130</f>
        <v>-116.66666666666666</v>
      </c>
      <c r="AC130" s="24" t="e">
        <f t="shared" si="18"/>
        <v>#REF!</v>
      </c>
      <c r="AD130" s="9">
        <f t="shared" si="19"/>
        <v>178</v>
      </c>
      <c r="AE130" s="25">
        <f t="shared" si="22"/>
        <v>-165.89666666666668</v>
      </c>
      <c r="AF130" s="25">
        <f>SUM($AE$3:AF$3)-$P130</f>
        <v>-155.72666666666666</v>
      </c>
      <c r="AG130" s="25">
        <f>SUM($AE$3:AG$3)-$P130</f>
        <v>-143.85666666666668</v>
      </c>
      <c r="AH130" s="25">
        <f>SUM($AE$3:AH$3)-$P130</f>
        <v>-134.45333333333332</v>
      </c>
      <c r="AI130" s="25">
        <f>SUM($AE$3:AI$3)-$P130</f>
        <v>-122.18333333333334</v>
      </c>
      <c r="AJ130" s="25">
        <f>SUM($AE$3:AJ$3)-$P130</f>
        <v>-108.31333333333333</v>
      </c>
      <c r="AK130" s="25">
        <f>SUM($AE$3:AK$3)-$P130</f>
        <v>-94.64333333333333</v>
      </c>
      <c r="AL130" s="25">
        <f>SUM($AE$3:AL$3)-$P130</f>
        <v>-83.87333333333333</v>
      </c>
      <c r="AM130" s="25">
        <f>SUM($AE$3:AM$3)-$P130</f>
        <v>-72.60333333333334</v>
      </c>
      <c r="AN130" s="25">
        <f>SUM($AE$3:AN$3)-$P130</f>
        <v>-61.03333333333333</v>
      </c>
      <c r="AO130" s="25">
        <f>SUM($AE$3:AO$3)-$P130</f>
        <v>-55.53333333333333</v>
      </c>
    </row>
    <row r="131" spans="11:41" ht="15">
      <c r="K131" s="47"/>
      <c r="L131" s="47"/>
      <c r="M131" s="26" t="e">
        <f t="shared" si="20"/>
        <v>#REF!</v>
      </c>
      <c r="N131" s="9">
        <f>$E$25</f>
        <v>2</v>
      </c>
      <c r="O131" s="9">
        <f t="shared" si="17"/>
        <v>0</v>
      </c>
      <c r="P131" s="9">
        <f>SUM($N$5:N131)-SUM($O$5:O131)</f>
        <v>180</v>
      </c>
      <c r="Q131" s="25">
        <f t="shared" si="21"/>
        <v>-174.41666666666666</v>
      </c>
      <c r="R131" s="25">
        <f>SUM($Q$3:R$3)-$P131</f>
        <v>-168.83333333333334</v>
      </c>
      <c r="S131" s="25">
        <f>SUM($Q$3:S$3)-$P131</f>
        <v>-163.25</v>
      </c>
      <c r="T131" s="25">
        <f>SUM($Q$3:T$3)-$P131</f>
        <v>-157.66666666666666</v>
      </c>
      <c r="U131" s="25">
        <f>SUM($Q$3:U$3)-$P131</f>
        <v>-152.08333333333334</v>
      </c>
      <c r="V131" s="25">
        <f>SUM($Q$3:V$3)-$P131</f>
        <v>-146.5</v>
      </c>
      <c r="W131" s="25">
        <f>SUM($Q$3:W$3)-$P131</f>
        <v>-140.91666666666666</v>
      </c>
      <c r="X131" s="25">
        <f>SUM($Q$3:X$3)-$P131</f>
        <v>-135.33333333333331</v>
      </c>
      <c r="Y131" s="25">
        <f>SUM($Q$3:Y$3)-$P131</f>
        <v>-129.75</v>
      </c>
      <c r="Z131" s="25">
        <f>SUM($Q$3:Z$3)-$P131</f>
        <v>-124.16666666666666</v>
      </c>
      <c r="AA131" s="25">
        <f>SUM($Q$3:AA$3)-$P131</f>
        <v>-118.66666666666666</v>
      </c>
      <c r="AC131" s="24" t="e">
        <f t="shared" si="18"/>
        <v>#REF!</v>
      </c>
      <c r="AD131" s="9">
        <f t="shared" si="19"/>
        <v>180</v>
      </c>
      <c r="AE131" s="25">
        <f t="shared" si="22"/>
        <v>-167.89666666666668</v>
      </c>
      <c r="AF131" s="25">
        <f>SUM($AE$3:AF$3)-$P131</f>
        <v>-157.72666666666666</v>
      </c>
      <c r="AG131" s="25">
        <f>SUM($AE$3:AG$3)-$P131</f>
        <v>-145.85666666666668</v>
      </c>
      <c r="AH131" s="25">
        <f>SUM($AE$3:AH$3)-$P131</f>
        <v>-136.45333333333332</v>
      </c>
      <c r="AI131" s="25">
        <f>SUM($AE$3:AI$3)-$P131</f>
        <v>-124.18333333333334</v>
      </c>
      <c r="AJ131" s="25">
        <f>SUM($AE$3:AJ$3)-$P131</f>
        <v>-110.31333333333333</v>
      </c>
      <c r="AK131" s="25">
        <f>SUM($AE$3:AK$3)-$P131</f>
        <v>-96.64333333333333</v>
      </c>
      <c r="AL131" s="25">
        <f>SUM($AE$3:AL$3)-$P131</f>
        <v>-85.87333333333333</v>
      </c>
      <c r="AM131" s="25">
        <f>SUM($AE$3:AM$3)-$P131</f>
        <v>-74.60333333333334</v>
      </c>
      <c r="AN131" s="25">
        <f>SUM($AE$3:AN$3)-$P131</f>
        <v>-63.03333333333333</v>
      </c>
      <c r="AO131" s="25">
        <f>SUM($AE$3:AO$3)-$P131</f>
        <v>-57.53333333333333</v>
      </c>
    </row>
    <row r="132" spans="11:41" ht="15">
      <c r="K132" s="47"/>
      <c r="L132" s="47"/>
      <c r="M132" s="26" t="e">
        <f t="shared" si="20"/>
        <v>#REF!</v>
      </c>
      <c r="N132" s="9">
        <f>$F$25</f>
        <v>2</v>
      </c>
      <c r="O132" s="9">
        <f t="shared" si="17"/>
        <v>0</v>
      </c>
      <c r="P132" s="9">
        <f>SUM($N$5:N132)-SUM($O$5:O132)</f>
        <v>182</v>
      </c>
      <c r="Q132" s="25">
        <f aca="true" t="shared" si="23" ref="Q132:Q156">$Q$3-$P132</f>
        <v>-176.41666666666666</v>
      </c>
      <c r="R132" s="25">
        <f>SUM($Q$3:R$3)-$P132</f>
        <v>-170.83333333333334</v>
      </c>
      <c r="S132" s="25">
        <f>SUM($Q$3:S$3)-$P132</f>
        <v>-165.25</v>
      </c>
      <c r="T132" s="25">
        <f>SUM($Q$3:T$3)-$P132</f>
        <v>-159.66666666666666</v>
      </c>
      <c r="U132" s="25">
        <f>SUM($Q$3:U$3)-$P132</f>
        <v>-154.08333333333334</v>
      </c>
      <c r="V132" s="25">
        <f>SUM($Q$3:V$3)-$P132</f>
        <v>-148.5</v>
      </c>
      <c r="W132" s="25">
        <f>SUM($Q$3:W$3)-$P132</f>
        <v>-142.91666666666666</v>
      </c>
      <c r="X132" s="25">
        <f>SUM($Q$3:X$3)-$P132</f>
        <v>-137.33333333333331</v>
      </c>
      <c r="Y132" s="25">
        <f>SUM($Q$3:Y$3)-$P132</f>
        <v>-131.75</v>
      </c>
      <c r="Z132" s="25">
        <f>SUM($Q$3:Z$3)-$P132</f>
        <v>-126.16666666666666</v>
      </c>
      <c r="AA132" s="25">
        <f>SUM($Q$3:AA$3)-$P132</f>
        <v>-120.66666666666666</v>
      </c>
      <c r="AC132" s="24" t="e">
        <f t="shared" si="18"/>
        <v>#REF!</v>
      </c>
      <c r="AD132" s="9">
        <f t="shared" si="19"/>
        <v>182</v>
      </c>
      <c r="AE132" s="25">
        <f aca="true" t="shared" si="24" ref="AE132:AE163">$AE$3-$P132</f>
        <v>-169.89666666666668</v>
      </c>
      <c r="AF132" s="25">
        <f>SUM($AE$3:AF$3)-$P132</f>
        <v>-159.72666666666666</v>
      </c>
      <c r="AG132" s="25">
        <f>SUM($AE$3:AG$3)-$P132</f>
        <v>-147.85666666666668</v>
      </c>
      <c r="AH132" s="25">
        <f>SUM($AE$3:AH$3)-$P132</f>
        <v>-138.45333333333332</v>
      </c>
      <c r="AI132" s="25">
        <f>SUM($AE$3:AI$3)-$P132</f>
        <v>-126.18333333333334</v>
      </c>
      <c r="AJ132" s="25">
        <f>SUM($AE$3:AJ$3)-$P132</f>
        <v>-112.31333333333333</v>
      </c>
      <c r="AK132" s="25">
        <f>SUM($AE$3:AK$3)-$P132</f>
        <v>-98.64333333333333</v>
      </c>
      <c r="AL132" s="25">
        <f>SUM($AE$3:AL$3)-$P132</f>
        <v>-87.87333333333333</v>
      </c>
      <c r="AM132" s="25">
        <f>SUM($AE$3:AM$3)-$P132</f>
        <v>-76.60333333333334</v>
      </c>
      <c r="AN132" s="25">
        <f>SUM($AE$3:AN$3)-$P132</f>
        <v>-65.03333333333333</v>
      </c>
      <c r="AO132" s="25">
        <f>SUM($AE$3:AO$3)-$P132</f>
        <v>-59.53333333333333</v>
      </c>
    </row>
    <row r="133" spans="11:41" ht="15">
      <c r="K133" s="47"/>
      <c r="L133" s="47"/>
      <c r="M133" s="26" t="e">
        <f t="shared" si="20"/>
        <v>#REF!</v>
      </c>
      <c r="N133" s="9">
        <f>$G$25</f>
        <v>2</v>
      </c>
      <c r="O133" s="9">
        <f aca="true" t="shared" si="25" ref="O133:O196">_xlfn.IFERROR(VLOOKUP($M133,$K$5:$N$26,4,FALSE),0)</f>
        <v>0</v>
      </c>
      <c r="P133" s="9">
        <f>SUM($N$5:N133)-SUM($O$5:O133)</f>
        <v>184</v>
      </c>
      <c r="Q133" s="25">
        <f t="shared" si="23"/>
        <v>-178.41666666666666</v>
      </c>
      <c r="R133" s="25">
        <f>SUM($Q$3:R$3)-$P133</f>
        <v>-172.83333333333334</v>
      </c>
      <c r="S133" s="25">
        <f>SUM($Q$3:S$3)-$P133</f>
        <v>-167.25</v>
      </c>
      <c r="T133" s="25">
        <f>SUM($Q$3:T$3)-$P133</f>
        <v>-161.66666666666666</v>
      </c>
      <c r="U133" s="25">
        <f>SUM($Q$3:U$3)-$P133</f>
        <v>-156.08333333333334</v>
      </c>
      <c r="V133" s="25">
        <f>SUM($Q$3:V$3)-$P133</f>
        <v>-150.5</v>
      </c>
      <c r="W133" s="25">
        <f>SUM($Q$3:W$3)-$P133</f>
        <v>-144.91666666666666</v>
      </c>
      <c r="X133" s="25">
        <f>SUM($Q$3:X$3)-$P133</f>
        <v>-139.33333333333331</v>
      </c>
      <c r="Y133" s="25">
        <f>SUM($Q$3:Y$3)-$P133</f>
        <v>-133.75</v>
      </c>
      <c r="Z133" s="25">
        <f>SUM($Q$3:Z$3)-$P133</f>
        <v>-128.16666666666666</v>
      </c>
      <c r="AA133" s="25">
        <f>SUM($Q$3:AA$3)-$P133</f>
        <v>-122.66666666666666</v>
      </c>
      <c r="AC133" s="24" t="e">
        <f aca="true" t="shared" si="26" ref="AC133:AC161">M133</f>
        <v>#REF!</v>
      </c>
      <c r="AD133" s="9">
        <f aca="true" t="shared" si="27" ref="AD133:AD156">P133</f>
        <v>184</v>
      </c>
      <c r="AE133" s="25">
        <f t="shared" si="24"/>
        <v>-171.89666666666668</v>
      </c>
      <c r="AF133" s="25">
        <f>SUM($AE$3:AF$3)-$P133</f>
        <v>-161.72666666666666</v>
      </c>
      <c r="AG133" s="25">
        <f>SUM($AE$3:AG$3)-$P133</f>
        <v>-149.85666666666668</v>
      </c>
      <c r="AH133" s="25">
        <f>SUM($AE$3:AH$3)-$P133</f>
        <v>-140.45333333333332</v>
      </c>
      <c r="AI133" s="25">
        <f>SUM($AE$3:AI$3)-$P133</f>
        <v>-128.18333333333334</v>
      </c>
      <c r="AJ133" s="25">
        <f>SUM($AE$3:AJ$3)-$P133</f>
        <v>-114.31333333333333</v>
      </c>
      <c r="AK133" s="25">
        <f>SUM($AE$3:AK$3)-$P133</f>
        <v>-100.64333333333333</v>
      </c>
      <c r="AL133" s="25">
        <f>SUM($AE$3:AL$3)-$P133</f>
        <v>-89.87333333333333</v>
      </c>
      <c r="AM133" s="25">
        <f>SUM($AE$3:AM$3)-$P133</f>
        <v>-78.60333333333334</v>
      </c>
      <c r="AN133" s="25">
        <f>SUM($AE$3:AN$3)-$P133</f>
        <v>-67.03333333333333</v>
      </c>
      <c r="AO133" s="25">
        <f>SUM($AE$3:AO$3)-$P133</f>
        <v>-61.53333333333333</v>
      </c>
    </row>
    <row r="134" spans="11:41" ht="15">
      <c r="K134" s="47"/>
      <c r="L134" s="47"/>
      <c r="M134" s="26" t="e">
        <f t="shared" si="20"/>
        <v>#REF!</v>
      </c>
      <c r="N134" s="9">
        <f>$H$25</f>
        <v>0</v>
      </c>
      <c r="O134" s="9">
        <f t="shared" si="25"/>
        <v>0</v>
      </c>
      <c r="P134" s="9">
        <f>SUM($N$5:N134)-SUM($O$5:O134)</f>
        <v>184</v>
      </c>
      <c r="Q134" s="25">
        <f t="shared" si="23"/>
        <v>-178.41666666666666</v>
      </c>
      <c r="R134" s="25">
        <f>SUM($Q$3:R$3)-$P134</f>
        <v>-172.83333333333334</v>
      </c>
      <c r="S134" s="25">
        <f>SUM($Q$3:S$3)-$P134</f>
        <v>-167.25</v>
      </c>
      <c r="T134" s="25">
        <f>SUM($Q$3:T$3)-$P134</f>
        <v>-161.66666666666666</v>
      </c>
      <c r="U134" s="25">
        <f>SUM($Q$3:U$3)-$P134</f>
        <v>-156.08333333333334</v>
      </c>
      <c r="V134" s="25">
        <f>SUM($Q$3:V$3)-$P134</f>
        <v>-150.5</v>
      </c>
      <c r="W134" s="25">
        <f>SUM($Q$3:W$3)-$P134</f>
        <v>-144.91666666666666</v>
      </c>
      <c r="X134" s="25">
        <f>SUM($Q$3:X$3)-$P134</f>
        <v>-139.33333333333331</v>
      </c>
      <c r="Y134" s="25">
        <f>SUM($Q$3:Y$3)-$P134</f>
        <v>-133.75</v>
      </c>
      <c r="Z134" s="25">
        <f>SUM($Q$3:Z$3)-$P134</f>
        <v>-128.16666666666666</v>
      </c>
      <c r="AA134" s="25">
        <f>SUM($Q$3:AA$3)-$P134</f>
        <v>-122.66666666666666</v>
      </c>
      <c r="AC134" s="24" t="e">
        <f t="shared" si="26"/>
        <v>#REF!</v>
      </c>
      <c r="AD134" s="9">
        <f t="shared" si="27"/>
        <v>184</v>
      </c>
      <c r="AE134" s="25">
        <f t="shared" si="24"/>
        <v>-171.89666666666668</v>
      </c>
      <c r="AF134" s="25">
        <f>SUM($AE$3:AF$3)-$P134</f>
        <v>-161.72666666666666</v>
      </c>
      <c r="AG134" s="25">
        <f>SUM($AE$3:AG$3)-$P134</f>
        <v>-149.85666666666668</v>
      </c>
      <c r="AH134" s="25">
        <f>SUM($AE$3:AH$3)-$P134</f>
        <v>-140.45333333333332</v>
      </c>
      <c r="AI134" s="25">
        <f>SUM($AE$3:AI$3)-$P134</f>
        <v>-128.18333333333334</v>
      </c>
      <c r="AJ134" s="25">
        <f>SUM($AE$3:AJ$3)-$P134</f>
        <v>-114.31333333333333</v>
      </c>
      <c r="AK134" s="25">
        <f>SUM($AE$3:AK$3)-$P134</f>
        <v>-100.64333333333333</v>
      </c>
      <c r="AL134" s="25">
        <f>SUM($AE$3:AL$3)-$P134</f>
        <v>-89.87333333333333</v>
      </c>
      <c r="AM134" s="25">
        <f>SUM($AE$3:AM$3)-$P134</f>
        <v>-78.60333333333334</v>
      </c>
      <c r="AN134" s="25">
        <f>SUM($AE$3:AN$3)-$P134</f>
        <v>-67.03333333333333</v>
      </c>
      <c r="AO134" s="25">
        <f>SUM($AE$3:AO$3)-$P134</f>
        <v>-61.53333333333333</v>
      </c>
    </row>
    <row r="135" spans="11:41" ht="15">
      <c r="K135" s="47"/>
      <c r="L135" s="47"/>
      <c r="M135" s="26" t="e">
        <f t="shared" si="20"/>
        <v>#REF!</v>
      </c>
      <c r="N135" s="9">
        <f>$H$25</f>
        <v>0</v>
      </c>
      <c r="O135" s="9">
        <f t="shared" si="25"/>
        <v>0</v>
      </c>
      <c r="P135" s="9">
        <f>SUM($N$5:N135)-SUM($O$5:O135)</f>
        <v>184</v>
      </c>
      <c r="Q135" s="25">
        <f t="shared" si="23"/>
        <v>-178.41666666666666</v>
      </c>
      <c r="R135" s="25">
        <f>SUM($Q$3:R$3)-$P135</f>
        <v>-172.83333333333334</v>
      </c>
      <c r="S135" s="25">
        <f>SUM($Q$3:S$3)-$P135</f>
        <v>-167.25</v>
      </c>
      <c r="T135" s="25">
        <f>SUM($Q$3:T$3)-$P135</f>
        <v>-161.66666666666666</v>
      </c>
      <c r="U135" s="25">
        <f>SUM($Q$3:U$3)-$P135</f>
        <v>-156.08333333333334</v>
      </c>
      <c r="V135" s="25">
        <f>SUM($Q$3:V$3)-$P135</f>
        <v>-150.5</v>
      </c>
      <c r="W135" s="25">
        <f>SUM($Q$3:W$3)-$P135</f>
        <v>-144.91666666666666</v>
      </c>
      <c r="X135" s="25">
        <f>SUM($Q$3:X$3)-$P135</f>
        <v>-139.33333333333331</v>
      </c>
      <c r="Y135" s="25">
        <f>SUM($Q$3:Y$3)-$P135</f>
        <v>-133.75</v>
      </c>
      <c r="Z135" s="25">
        <f>SUM($Q$3:Z$3)-$P135</f>
        <v>-128.16666666666666</v>
      </c>
      <c r="AA135" s="25">
        <f>SUM($Q$3:AA$3)-$P135</f>
        <v>-122.66666666666666</v>
      </c>
      <c r="AC135" s="24" t="e">
        <f t="shared" si="26"/>
        <v>#REF!</v>
      </c>
      <c r="AD135" s="9">
        <f t="shared" si="27"/>
        <v>184</v>
      </c>
      <c r="AE135" s="25">
        <f t="shared" si="24"/>
        <v>-171.89666666666668</v>
      </c>
      <c r="AF135" s="25">
        <f>SUM($AE$3:AF$3)-$P135</f>
        <v>-161.72666666666666</v>
      </c>
      <c r="AG135" s="25">
        <f>SUM($AE$3:AG$3)-$P135</f>
        <v>-149.85666666666668</v>
      </c>
      <c r="AH135" s="25">
        <f>SUM($AE$3:AH$3)-$P135</f>
        <v>-140.45333333333332</v>
      </c>
      <c r="AI135" s="25">
        <f>SUM($AE$3:AI$3)-$P135</f>
        <v>-128.18333333333334</v>
      </c>
      <c r="AJ135" s="25">
        <f>SUM($AE$3:AJ$3)-$P135</f>
        <v>-114.31333333333333</v>
      </c>
      <c r="AK135" s="25">
        <f>SUM($AE$3:AK$3)-$P135</f>
        <v>-100.64333333333333</v>
      </c>
      <c r="AL135" s="25">
        <f>SUM($AE$3:AL$3)-$P135</f>
        <v>-89.87333333333333</v>
      </c>
      <c r="AM135" s="25">
        <f>SUM($AE$3:AM$3)-$P135</f>
        <v>-78.60333333333334</v>
      </c>
      <c r="AN135" s="25">
        <f>SUM($AE$3:AN$3)-$P135</f>
        <v>-67.03333333333333</v>
      </c>
      <c r="AO135" s="25">
        <f>SUM($AE$3:AO$3)-$P135</f>
        <v>-61.53333333333333</v>
      </c>
    </row>
    <row r="136" spans="11:41" ht="15">
      <c r="K136" s="47"/>
      <c r="L136" s="47"/>
      <c r="M136" s="26" t="e">
        <f t="shared" si="20"/>
        <v>#REF!</v>
      </c>
      <c r="N136" s="9">
        <f>$C$25</f>
        <v>2</v>
      </c>
      <c r="O136" s="9">
        <f t="shared" si="25"/>
        <v>0</v>
      </c>
      <c r="P136" s="9">
        <f>SUM($N$5:N136)-SUM($O$5:O136)</f>
        <v>186</v>
      </c>
      <c r="Q136" s="25">
        <f t="shared" si="23"/>
        <v>-180.41666666666666</v>
      </c>
      <c r="R136" s="25">
        <f>SUM($Q$3:R$3)-$P136</f>
        <v>-174.83333333333334</v>
      </c>
      <c r="S136" s="25">
        <f>SUM($Q$3:S$3)-$P136</f>
        <v>-169.25</v>
      </c>
      <c r="T136" s="25">
        <f>SUM($Q$3:T$3)-$P136</f>
        <v>-163.66666666666666</v>
      </c>
      <c r="U136" s="25">
        <f>SUM($Q$3:U$3)-$P136</f>
        <v>-158.08333333333334</v>
      </c>
      <c r="V136" s="25">
        <f>SUM($Q$3:V$3)-$P136</f>
        <v>-152.5</v>
      </c>
      <c r="W136" s="25">
        <f>SUM($Q$3:W$3)-$P136</f>
        <v>-146.91666666666666</v>
      </c>
      <c r="X136" s="25">
        <f>SUM($Q$3:X$3)-$P136</f>
        <v>-141.33333333333331</v>
      </c>
      <c r="Y136" s="25">
        <f>SUM($Q$3:Y$3)-$P136</f>
        <v>-135.75</v>
      </c>
      <c r="Z136" s="25">
        <f>SUM($Q$3:Z$3)-$P136</f>
        <v>-130.16666666666666</v>
      </c>
      <c r="AA136" s="25">
        <f>SUM($Q$3:AA$3)-$P136</f>
        <v>-124.66666666666666</v>
      </c>
      <c r="AC136" s="24" t="e">
        <f t="shared" si="26"/>
        <v>#REF!</v>
      </c>
      <c r="AD136" s="9">
        <f t="shared" si="27"/>
        <v>186</v>
      </c>
      <c r="AE136" s="25">
        <f t="shared" si="24"/>
        <v>-173.89666666666668</v>
      </c>
      <c r="AF136" s="25">
        <f>SUM($AE$3:AF$3)-$P136</f>
        <v>-163.72666666666666</v>
      </c>
      <c r="AG136" s="25">
        <f>SUM($AE$3:AG$3)-$P136</f>
        <v>-151.85666666666668</v>
      </c>
      <c r="AH136" s="25">
        <f>SUM($AE$3:AH$3)-$P136</f>
        <v>-142.45333333333332</v>
      </c>
      <c r="AI136" s="25">
        <f>SUM($AE$3:AI$3)-$P136</f>
        <v>-130.18333333333334</v>
      </c>
      <c r="AJ136" s="25">
        <f>SUM($AE$3:AJ$3)-$P136</f>
        <v>-116.31333333333333</v>
      </c>
      <c r="AK136" s="25">
        <f>SUM($AE$3:AK$3)-$P136</f>
        <v>-102.64333333333333</v>
      </c>
      <c r="AL136" s="25">
        <f>SUM($AE$3:AL$3)-$P136</f>
        <v>-91.87333333333333</v>
      </c>
      <c r="AM136" s="25">
        <f>SUM($AE$3:AM$3)-$P136</f>
        <v>-80.60333333333334</v>
      </c>
      <c r="AN136" s="25">
        <f>SUM($AE$3:AN$3)-$P136</f>
        <v>-69.03333333333333</v>
      </c>
      <c r="AO136" s="25">
        <f>SUM($AE$3:AO$3)-$P136</f>
        <v>-63.53333333333333</v>
      </c>
    </row>
    <row r="137" spans="11:41" ht="15">
      <c r="K137" s="47"/>
      <c r="L137" s="47"/>
      <c r="M137" s="26" t="e">
        <f aca="true" t="shared" si="28" ref="M137:M197">M136+1</f>
        <v>#REF!</v>
      </c>
      <c r="N137" s="9">
        <f>$D$25</f>
        <v>2</v>
      </c>
      <c r="O137" s="9">
        <f t="shared" si="25"/>
        <v>0</v>
      </c>
      <c r="P137" s="9">
        <f>SUM($N$5:N137)-SUM($O$5:O137)</f>
        <v>188</v>
      </c>
      <c r="Q137" s="25">
        <f t="shared" si="23"/>
        <v>-182.41666666666666</v>
      </c>
      <c r="R137" s="25">
        <f>SUM($Q$3:R$3)-$P137</f>
        <v>-176.83333333333334</v>
      </c>
      <c r="S137" s="25">
        <f>SUM($Q$3:S$3)-$P137</f>
        <v>-171.25</v>
      </c>
      <c r="T137" s="25">
        <f>SUM($Q$3:T$3)-$P137</f>
        <v>-165.66666666666666</v>
      </c>
      <c r="U137" s="25">
        <f>SUM($Q$3:U$3)-$P137</f>
        <v>-160.08333333333334</v>
      </c>
      <c r="V137" s="25">
        <f>SUM($Q$3:V$3)-$P137</f>
        <v>-154.5</v>
      </c>
      <c r="W137" s="25">
        <f>SUM($Q$3:W$3)-$P137</f>
        <v>-148.91666666666666</v>
      </c>
      <c r="X137" s="25">
        <f>SUM($Q$3:X$3)-$P137</f>
        <v>-143.33333333333331</v>
      </c>
      <c r="Y137" s="25">
        <f>SUM($Q$3:Y$3)-$P137</f>
        <v>-137.75</v>
      </c>
      <c r="Z137" s="25">
        <f>SUM($Q$3:Z$3)-$P137</f>
        <v>-132.16666666666666</v>
      </c>
      <c r="AA137" s="25">
        <f>SUM($Q$3:AA$3)-$P137</f>
        <v>-126.66666666666666</v>
      </c>
      <c r="AC137" s="24" t="e">
        <f t="shared" si="26"/>
        <v>#REF!</v>
      </c>
      <c r="AD137" s="9">
        <f t="shared" si="27"/>
        <v>188</v>
      </c>
      <c r="AE137" s="25">
        <f t="shared" si="24"/>
        <v>-175.89666666666668</v>
      </c>
      <c r="AF137" s="25">
        <f>SUM($AE$3:AF$3)-$P137</f>
        <v>-165.72666666666666</v>
      </c>
      <c r="AG137" s="25">
        <f>SUM($AE$3:AG$3)-$P137</f>
        <v>-153.85666666666668</v>
      </c>
      <c r="AH137" s="25">
        <f>SUM($AE$3:AH$3)-$P137</f>
        <v>-144.45333333333332</v>
      </c>
      <c r="AI137" s="25">
        <f>SUM($AE$3:AI$3)-$P137</f>
        <v>-132.18333333333334</v>
      </c>
      <c r="AJ137" s="25">
        <f>SUM($AE$3:AJ$3)-$P137</f>
        <v>-118.31333333333333</v>
      </c>
      <c r="AK137" s="25">
        <f>SUM($AE$3:AK$3)-$P137</f>
        <v>-104.64333333333333</v>
      </c>
      <c r="AL137" s="25">
        <f>SUM($AE$3:AL$3)-$P137</f>
        <v>-93.87333333333333</v>
      </c>
      <c r="AM137" s="25">
        <f>SUM($AE$3:AM$3)-$P137</f>
        <v>-82.60333333333334</v>
      </c>
      <c r="AN137" s="25">
        <f>SUM($AE$3:AN$3)-$P137</f>
        <v>-71.03333333333333</v>
      </c>
      <c r="AO137" s="25">
        <f>SUM($AE$3:AO$3)-$P137</f>
        <v>-65.53333333333333</v>
      </c>
    </row>
    <row r="138" spans="11:41" ht="15">
      <c r="K138" s="47"/>
      <c r="L138" s="47"/>
      <c r="M138" s="26" t="e">
        <f t="shared" si="28"/>
        <v>#REF!</v>
      </c>
      <c r="N138" s="9">
        <f>$E$25</f>
        <v>2</v>
      </c>
      <c r="O138" s="9">
        <f t="shared" si="25"/>
        <v>0</v>
      </c>
      <c r="P138" s="9">
        <f>SUM($N$5:N138)-SUM($O$5:O138)</f>
        <v>190</v>
      </c>
      <c r="Q138" s="25">
        <f t="shared" si="23"/>
        <v>-184.41666666666666</v>
      </c>
      <c r="R138" s="25">
        <f>SUM($Q$3:R$3)-$P138</f>
        <v>-178.83333333333334</v>
      </c>
      <c r="S138" s="25">
        <f>SUM($Q$3:S$3)-$P138</f>
        <v>-173.25</v>
      </c>
      <c r="T138" s="25">
        <f>SUM($Q$3:T$3)-$P138</f>
        <v>-167.66666666666666</v>
      </c>
      <c r="U138" s="25">
        <f>SUM($Q$3:U$3)-$P138</f>
        <v>-162.08333333333334</v>
      </c>
      <c r="V138" s="25">
        <f>SUM($Q$3:V$3)-$P138</f>
        <v>-156.5</v>
      </c>
      <c r="W138" s="25">
        <f>SUM($Q$3:W$3)-$P138</f>
        <v>-150.91666666666666</v>
      </c>
      <c r="X138" s="25">
        <f>SUM($Q$3:X$3)-$P138</f>
        <v>-145.33333333333331</v>
      </c>
      <c r="Y138" s="25">
        <f>SUM($Q$3:Y$3)-$P138</f>
        <v>-139.75</v>
      </c>
      <c r="Z138" s="25">
        <f>SUM($Q$3:Z$3)-$P138</f>
        <v>-134.16666666666666</v>
      </c>
      <c r="AA138" s="25">
        <f>SUM($Q$3:AA$3)-$P138</f>
        <v>-128.66666666666666</v>
      </c>
      <c r="AC138" s="24" t="e">
        <f t="shared" si="26"/>
        <v>#REF!</v>
      </c>
      <c r="AD138" s="9">
        <f t="shared" si="27"/>
        <v>190</v>
      </c>
      <c r="AE138" s="25">
        <f t="shared" si="24"/>
        <v>-177.89666666666668</v>
      </c>
      <c r="AF138" s="25">
        <f>SUM($AE$3:AF$3)-$P138</f>
        <v>-167.72666666666666</v>
      </c>
      <c r="AG138" s="25">
        <f>SUM($AE$3:AG$3)-$P138</f>
        <v>-155.85666666666668</v>
      </c>
      <c r="AH138" s="25">
        <f>SUM($AE$3:AH$3)-$P138</f>
        <v>-146.45333333333332</v>
      </c>
      <c r="AI138" s="25">
        <f>SUM($AE$3:AI$3)-$P138</f>
        <v>-134.18333333333334</v>
      </c>
      <c r="AJ138" s="25">
        <f>SUM($AE$3:AJ$3)-$P138</f>
        <v>-120.31333333333333</v>
      </c>
      <c r="AK138" s="25">
        <f>SUM($AE$3:AK$3)-$P138</f>
        <v>-106.64333333333333</v>
      </c>
      <c r="AL138" s="25">
        <f>SUM($AE$3:AL$3)-$P138</f>
        <v>-95.87333333333333</v>
      </c>
      <c r="AM138" s="25">
        <f>SUM($AE$3:AM$3)-$P138</f>
        <v>-84.60333333333334</v>
      </c>
      <c r="AN138" s="25">
        <f>SUM($AE$3:AN$3)-$P138</f>
        <v>-73.03333333333333</v>
      </c>
      <c r="AO138" s="25">
        <f>SUM($AE$3:AO$3)-$P138</f>
        <v>-67.53333333333333</v>
      </c>
    </row>
    <row r="139" spans="11:41" ht="15">
      <c r="K139" s="47"/>
      <c r="L139" s="47"/>
      <c r="M139" s="26" t="e">
        <f t="shared" si="28"/>
        <v>#REF!</v>
      </c>
      <c r="N139" s="9">
        <f>$F$25</f>
        <v>2</v>
      </c>
      <c r="O139" s="9">
        <f t="shared" si="25"/>
        <v>0</v>
      </c>
      <c r="P139" s="9">
        <f>SUM($N$5:N139)-SUM($O$5:O139)</f>
        <v>192</v>
      </c>
      <c r="Q139" s="25">
        <f t="shared" si="23"/>
        <v>-186.41666666666666</v>
      </c>
      <c r="R139" s="25">
        <f>SUM($Q$3:R$3)-$P139</f>
        <v>-180.83333333333334</v>
      </c>
      <c r="S139" s="25">
        <f>SUM($Q$3:S$3)-$P139</f>
        <v>-175.25</v>
      </c>
      <c r="T139" s="25">
        <f>SUM($Q$3:T$3)-$P139</f>
        <v>-169.66666666666666</v>
      </c>
      <c r="U139" s="25">
        <f>SUM($Q$3:U$3)-$P139</f>
        <v>-164.08333333333334</v>
      </c>
      <c r="V139" s="25">
        <f>SUM($Q$3:V$3)-$P139</f>
        <v>-158.5</v>
      </c>
      <c r="W139" s="25">
        <f>SUM($Q$3:W$3)-$P139</f>
        <v>-152.91666666666666</v>
      </c>
      <c r="X139" s="25">
        <f>SUM($Q$3:X$3)-$P139</f>
        <v>-147.33333333333331</v>
      </c>
      <c r="Y139" s="25">
        <f>SUM($Q$3:Y$3)-$P139</f>
        <v>-141.75</v>
      </c>
      <c r="Z139" s="25">
        <f>SUM($Q$3:Z$3)-$P139</f>
        <v>-136.16666666666666</v>
      </c>
      <c r="AA139" s="25">
        <f>SUM($Q$3:AA$3)-$P139</f>
        <v>-130.66666666666666</v>
      </c>
      <c r="AC139" s="24" t="e">
        <f t="shared" si="26"/>
        <v>#REF!</v>
      </c>
      <c r="AD139" s="9">
        <f t="shared" si="27"/>
        <v>192</v>
      </c>
      <c r="AE139" s="25">
        <f t="shared" si="24"/>
        <v>-179.89666666666668</v>
      </c>
      <c r="AF139" s="25">
        <f>SUM($AE$3:AF$3)-$P139</f>
        <v>-169.72666666666666</v>
      </c>
      <c r="AG139" s="25">
        <f>SUM($AE$3:AG$3)-$P139</f>
        <v>-157.85666666666668</v>
      </c>
      <c r="AH139" s="25">
        <f>SUM($AE$3:AH$3)-$P139</f>
        <v>-148.45333333333332</v>
      </c>
      <c r="AI139" s="25">
        <f>SUM($AE$3:AI$3)-$P139</f>
        <v>-136.18333333333334</v>
      </c>
      <c r="AJ139" s="25">
        <f>SUM($AE$3:AJ$3)-$P139</f>
        <v>-122.31333333333333</v>
      </c>
      <c r="AK139" s="25">
        <f>SUM($AE$3:AK$3)-$P139</f>
        <v>-108.64333333333333</v>
      </c>
      <c r="AL139" s="25">
        <f>SUM($AE$3:AL$3)-$P139</f>
        <v>-97.87333333333333</v>
      </c>
      <c r="AM139" s="25">
        <f>SUM($AE$3:AM$3)-$P139</f>
        <v>-86.60333333333334</v>
      </c>
      <c r="AN139" s="25">
        <f>SUM($AE$3:AN$3)-$P139</f>
        <v>-75.03333333333333</v>
      </c>
      <c r="AO139" s="25">
        <f>SUM($AE$3:AO$3)-$P139</f>
        <v>-69.53333333333333</v>
      </c>
    </row>
    <row r="140" spans="11:41" ht="15">
      <c r="K140" s="47"/>
      <c r="L140" s="47"/>
      <c r="M140" s="26" t="e">
        <f t="shared" si="28"/>
        <v>#REF!</v>
      </c>
      <c r="N140" s="9">
        <f>$G$25</f>
        <v>2</v>
      </c>
      <c r="O140" s="9">
        <f t="shared" si="25"/>
        <v>0</v>
      </c>
      <c r="P140" s="9">
        <f>SUM($N$5:N140)-SUM($O$5:O140)</f>
        <v>194</v>
      </c>
      <c r="Q140" s="25">
        <f t="shared" si="23"/>
        <v>-188.41666666666666</v>
      </c>
      <c r="R140" s="25">
        <f>SUM($Q$3:R$3)-$P140</f>
        <v>-182.83333333333334</v>
      </c>
      <c r="S140" s="25">
        <f>SUM($Q$3:S$3)-$P140</f>
        <v>-177.25</v>
      </c>
      <c r="T140" s="25">
        <f>SUM($Q$3:T$3)-$P140</f>
        <v>-171.66666666666666</v>
      </c>
      <c r="U140" s="25">
        <f>SUM($Q$3:U$3)-$P140</f>
        <v>-166.08333333333334</v>
      </c>
      <c r="V140" s="25">
        <f>SUM($Q$3:V$3)-$P140</f>
        <v>-160.5</v>
      </c>
      <c r="W140" s="25">
        <f>SUM($Q$3:W$3)-$P140</f>
        <v>-154.91666666666666</v>
      </c>
      <c r="X140" s="25">
        <f>SUM($Q$3:X$3)-$P140</f>
        <v>-149.33333333333331</v>
      </c>
      <c r="Y140" s="25">
        <f>SUM($Q$3:Y$3)-$P140</f>
        <v>-143.75</v>
      </c>
      <c r="Z140" s="25">
        <f>SUM($Q$3:Z$3)-$P140</f>
        <v>-138.16666666666666</v>
      </c>
      <c r="AA140" s="25">
        <f>SUM($Q$3:AA$3)-$P140</f>
        <v>-132.66666666666666</v>
      </c>
      <c r="AC140" s="24" t="e">
        <f t="shared" si="26"/>
        <v>#REF!</v>
      </c>
      <c r="AD140" s="9">
        <f t="shared" si="27"/>
        <v>194</v>
      </c>
      <c r="AE140" s="25">
        <f t="shared" si="24"/>
        <v>-181.89666666666668</v>
      </c>
      <c r="AF140" s="25">
        <f>SUM($AE$3:AF$3)-$P140</f>
        <v>-171.72666666666666</v>
      </c>
      <c r="AG140" s="25">
        <f>SUM($AE$3:AG$3)-$P140</f>
        <v>-159.85666666666668</v>
      </c>
      <c r="AH140" s="25">
        <f>SUM($AE$3:AH$3)-$P140</f>
        <v>-150.45333333333332</v>
      </c>
      <c r="AI140" s="25">
        <f>SUM($AE$3:AI$3)-$P140</f>
        <v>-138.18333333333334</v>
      </c>
      <c r="AJ140" s="25">
        <f>SUM($AE$3:AJ$3)-$P140</f>
        <v>-124.31333333333333</v>
      </c>
      <c r="AK140" s="25">
        <f>SUM($AE$3:AK$3)-$P140</f>
        <v>-110.64333333333333</v>
      </c>
      <c r="AL140" s="25">
        <f>SUM($AE$3:AL$3)-$P140</f>
        <v>-99.87333333333333</v>
      </c>
      <c r="AM140" s="25">
        <f>SUM($AE$3:AM$3)-$P140</f>
        <v>-88.60333333333334</v>
      </c>
      <c r="AN140" s="25">
        <f>SUM($AE$3:AN$3)-$P140</f>
        <v>-77.03333333333333</v>
      </c>
      <c r="AO140" s="25">
        <f>SUM($AE$3:AO$3)-$P140</f>
        <v>-71.53333333333333</v>
      </c>
    </row>
    <row r="141" spans="11:41" ht="15">
      <c r="K141" s="47"/>
      <c r="L141" s="47"/>
      <c r="M141" s="26" t="e">
        <f t="shared" si="28"/>
        <v>#REF!</v>
      </c>
      <c r="N141" s="9">
        <f>$H$25</f>
        <v>0</v>
      </c>
      <c r="O141" s="9">
        <f t="shared" si="25"/>
        <v>0</v>
      </c>
      <c r="P141" s="9">
        <f>SUM($N$5:N141)-SUM($O$5:O141)</f>
        <v>194</v>
      </c>
      <c r="Q141" s="25">
        <f t="shared" si="23"/>
        <v>-188.41666666666666</v>
      </c>
      <c r="R141" s="25">
        <f>SUM($Q$3:R$3)-$P141</f>
        <v>-182.83333333333334</v>
      </c>
      <c r="S141" s="25">
        <f>SUM($Q$3:S$3)-$P141</f>
        <v>-177.25</v>
      </c>
      <c r="T141" s="25">
        <f>SUM($Q$3:T$3)-$P141</f>
        <v>-171.66666666666666</v>
      </c>
      <c r="U141" s="25">
        <f>SUM($Q$3:U$3)-$P141</f>
        <v>-166.08333333333334</v>
      </c>
      <c r="V141" s="25">
        <f>SUM($Q$3:V$3)-$P141</f>
        <v>-160.5</v>
      </c>
      <c r="W141" s="25">
        <f>SUM($Q$3:W$3)-$P141</f>
        <v>-154.91666666666666</v>
      </c>
      <c r="X141" s="25">
        <f>SUM($Q$3:X$3)-$P141</f>
        <v>-149.33333333333331</v>
      </c>
      <c r="Y141" s="25">
        <f>SUM($Q$3:Y$3)-$P141</f>
        <v>-143.75</v>
      </c>
      <c r="Z141" s="25">
        <f>SUM($Q$3:Z$3)-$P141</f>
        <v>-138.16666666666666</v>
      </c>
      <c r="AA141" s="25">
        <f>SUM($Q$3:AA$3)-$P141</f>
        <v>-132.66666666666666</v>
      </c>
      <c r="AC141" s="24" t="e">
        <f t="shared" si="26"/>
        <v>#REF!</v>
      </c>
      <c r="AD141" s="9">
        <f t="shared" si="27"/>
        <v>194</v>
      </c>
      <c r="AE141" s="25">
        <f t="shared" si="24"/>
        <v>-181.89666666666668</v>
      </c>
      <c r="AF141" s="25">
        <f>SUM($AE$3:AF$3)-$P141</f>
        <v>-171.72666666666666</v>
      </c>
      <c r="AG141" s="25">
        <f>SUM($AE$3:AG$3)-$P141</f>
        <v>-159.85666666666668</v>
      </c>
      <c r="AH141" s="25">
        <f>SUM($AE$3:AH$3)-$P141</f>
        <v>-150.45333333333332</v>
      </c>
      <c r="AI141" s="25">
        <f>SUM($AE$3:AI$3)-$P141</f>
        <v>-138.18333333333334</v>
      </c>
      <c r="AJ141" s="25">
        <f>SUM($AE$3:AJ$3)-$P141</f>
        <v>-124.31333333333333</v>
      </c>
      <c r="AK141" s="25">
        <f>SUM($AE$3:AK$3)-$P141</f>
        <v>-110.64333333333333</v>
      </c>
      <c r="AL141" s="25">
        <f>SUM($AE$3:AL$3)-$P141</f>
        <v>-99.87333333333333</v>
      </c>
      <c r="AM141" s="25">
        <f>SUM($AE$3:AM$3)-$P141</f>
        <v>-88.60333333333334</v>
      </c>
      <c r="AN141" s="25">
        <f>SUM($AE$3:AN$3)-$P141</f>
        <v>-77.03333333333333</v>
      </c>
      <c r="AO141" s="25">
        <f>SUM($AE$3:AO$3)-$P141</f>
        <v>-71.53333333333333</v>
      </c>
    </row>
    <row r="142" spans="11:41" ht="15">
      <c r="K142" s="47"/>
      <c r="L142" s="47"/>
      <c r="M142" s="26" t="e">
        <f t="shared" si="28"/>
        <v>#REF!</v>
      </c>
      <c r="N142" s="9">
        <f>$H$25</f>
        <v>0</v>
      </c>
      <c r="O142" s="9">
        <f t="shared" si="25"/>
        <v>0</v>
      </c>
      <c r="P142" s="9">
        <f>SUM($N$5:N142)-SUM($O$5:O142)</f>
        <v>194</v>
      </c>
      <c r="Q142" s="25">
        <f t="shared" si="23"/>
        <v>-188.41666666666666</v>
      </c>
      <c r="R142" s="25">
        <f>SUM($Q$3:R$3)-$P142</f>
        <v>-182.83333333333334</v>
      </c>
      <c r="S142" s="25">
        <f>SUM($Q$3:S$3)-$P142</f>
        <v>-177.25</v>
      </c>
      <c r="T142" s="25">
        <f>SUM($Q$3:T$3)-$P142</f>
        <v>-171.66666666666666</v>
      </c>
      <c r="U142" s="25">
        <f>SUM($Q$3:U$3)-$P142</f>
        <v>-166.08333333333334</v>
      </c>
      <c r="V142" s="25">
        <f>SUM($Q$3:V$3)-$P142</f>
        <v>-160.5</v>
      </c>
      <c r="W142" s="25">
        <f>SUM($Q$3:W$3)-$P142</f>
        <v>-154.91666666666666</v>
      </c>
      <c r="X142" s="25">
        <f>SUM($Q$3:X$3)-$P142</f>
        <v>-149.33333333333331</v>
      </c>
      <c r="Y142" s="25">
        <f>SUM($Q$3:Y$3)-$P142</f>
        <v>-143.75</v>
      </c>
      <c r="Z142" s="25">
        <f>SUM($Q$3:Z$3)-$P142</f>
        <v>-138.16666666666666</v>
      </c>
      <c r="AA142" s="25">
        <f>SUM($Q$3:AA$3)-$P142</f>
        <v>-132.66666666666666</v>
      </c>
      <c r="AC142" s="24" t="e">
        <f t="shared" si="26"/>
        <v>#REF!</v>
      </c>
      <c r="AD142" s="9">
        <f t="shared" si="27"/>
        <v>194</v>
      </c>
      <c r="AE142" s="25">
        <f t="shared" si="24"/>
        <v>-181.89666666666668</v>
      </c>
      <c r="AF142" s="25">
        <f>SUM($AE$3:AF$3)-$P142</f>
        <v>-171.72666666666666</v>
      </c>
      <c r="AG142" s="25">
        <f>SUM($AE$3:AG$3)-$P142</f>
        <v>-159.85666666666668</v>
      </c>
      <c r="AH142" s="25">
        <f>SUM($AE$3:AH$3)-$P142</f>
        <v>-150.45333333333332</v>
      </c>
      <c r="AI142" s="25">
        <f>SUM($AE$3:AI$3)-$P142</f>
        <v>-138.18333333333334</v>
      </c>
      <c r="AJ142" s="25">
        <f>SUM($AE$3:AJ$3)-$P142</f>
        <v>-124.31333333333333</v>
      </c>
      <c r="AK142" s="25">
        <f>SUM($AE$3:AK$3)-$P142</f>
        <v>-110.64333333333333</v>
      </c>
      <c r="AL142" s="25">
        <f>SUM($AE$3:AL$3)-$P142</f>
        <v>-99.87333333333333</v>
      </c>
      <c r="AM142" s="25">
        <f>SUM($AE$3:AM$3)-$P142</f>
        <v>-88.60333333333334</v>
      </c>
      <c r="AN142" s="25">
        <f>SUM($AE$3:AN$3)-$P142</f>
        <v>-77.03333333333333</v>
      </c>
      <c r="AO142" s="25">
        <f>SUM($AE$3:AO$3)-$P142</f>
        <v>-71.53333333333333</v>
      </c>
    </row>
    <row r="143" spans="11:41" ht="15">
      <c r="K143" s="47"/>
      <c r="L143" s="47"/>
      <c r="M143" s="26" t="e">
        <f t="shared" si="28"/>
        <v>#REF!</v>
      </c>
      <c r="N143" s="9">
        <f>$C$25</f>
        <v>2</v>
      </c>
      <c r="O143" s="9">
        <f t="shared" si="25"/>
        <v>0</v>
      </c>
      <c r="P143" s="9">
        <f>SUM($N$5:N143)-SUM($O$5:O143)</f>
        <v>196</v>
      </c>
      <c r="Q143" s="25">
        <f t="shared" si="23"/>
        <v>-190.41666666666666</v>
      </c>
      <c r="R143" s="25">
        <f>SUM($Q$3:R$3)-$P143</f>
        <v>-184.83333333333334</v>
      </c>
      <c r="S143" s="25">
        <f>SUM($Q$3:S$3)-$P143</f>
        <v>-179.25</v>
      </c>
      <c r="T143" s="25">
        <f>SUM($Q$3:T$3)-$P143</f>
        <v>-173.66666666666666</v>
      </c>
      <c r="U143" s="25">
        <f>SUM($Q$3:U$3)-$P143</f>
        <v>-168.08333333333334</v>
      </c>
      <c r="V143" s="25">
        <f>SUM($Q$3:V$3)-$P143</f>
        <v>-162.5</v>
      </c>
      <c r="W143" s="25">
        <f>SUM($Q$3:W$3)-$P143</f>
        <v>-156.91666666666666</v>
      </c>
      <c r="X143" s="25">
        <f>SUM($Q$3:X$3)-$P143</f>
        <v>-151.33333333333331</v>
      </c>
      <c r="Y143" s="25">
        <f>SUM($Q$3:Y$3)-$P143</f>
        <v>-145.75</v>
      </c>
      <c r="Z143" s="25">
        <f>SUM($Q$3:Z$3)-$P143</f>
        <v>-140.16666666666666</v>
      </c>
      <c r="AA143" s="25">
        <f>SUM($Q$3:AA$3)-$P143</f>
        <v>-134.66666666666666</v>
      </c>
      <c r="AC143" s="24" t="e">
        <f t="shared" si="26"/>
        <v>#REF!</v>
      </c>
      <c r="AD143" s="9">
        <f t="shared" si="27"/>
        <v>196</v>
      </c>
      <c r="AE143" s="25">
        <f t="shared" si="24"/>
        <v>-183.89666666666668</v>
      </c>
      <c r="AF143" s="25">
        <f>SUM($AE$3:AF$3)-$P143</f>
        <v>-173.72666666666666</v>
      </c>
      <c r="AG143" s="25">
        <f>SUM($AE$3:AG$3)-$P143</f>
        <v>-161.85666666666668</v>
      </c>
      <c r="AH143" s="25">
        <f>SUM($AE$3:AH$3)-$P143</f>
        <v>-152.45333333333332</v>
      </c>
      <c r="AI143" s="25">
        <f>SUM($AE$3:AI$3)-$P143</f>
        <v>-140.18333333333334</v>
      </c>
      <c r="AJ143" s="25">
        <f>SUM($AE$3:AJ$3)-$P143</f>
        <v>-126.31333333333333</v>
      </c>
      <c r="AK143" s="25">
        <f>SUM($AE$3:AK$3)-$P143</f>
        <v>-112.64333333333333</v>
      </c>
      <c r="AL143" s="25">
        <f>SUM($AE$3:AL$3)-$P143</f>
        <v>-101.87333333333333</v>
      </c>
      <c r="AM143" s="25">
        <f>SUM($AE$3:AM$3)-$P143</f>
        <v>-90.60333333333334</v>
      </c>
      <c r="AN143" s="25">
        <f>SUM($AE$3:AN$3)-$P143</f>
        <v>-79.03333333333333</v>
      </c>
      <c r="AO143" s="25">
        <f>SUM($AE$3:AO$3)-$P143</f>
        <v>-73.53333333333333</v>
      </c>
    </row>
    <row r="144" spans="11:41" ht="15">
      <c r="K144" s="47"/>
      <c r="L144" s="47"/>
      <c r="M144" s="26" t="e">
        <f t="shared" si="28"/>
        <v>#REF!</v>
      </c>
      <c r="N144" s="9">
        <f>$D$25</f>
        <v>2</v>
      </c>
      <c r="O144" s="9">
        <f t="shared" si="25"/>
        <v>0</v>
      </c>
      <c r="P144" s="9">
        <f>SUM($N$5:N144)-SUM($O$5:O144)</f>
        <v>198</v>
      </c>
      <c r="Q144" s="25">
        <f t="shared" si="23"/>
        <v>-192.41666666666666</v>
      </c>
      <c r="R144" s="25">
        <f>SUM($Q$3:R$3)-$P144</f>
        <v>-186.83333333333334</v>
      </c>
      <c r="S144" s="25">
        <f>SUM($Q$3:S$3)-$P144</f>
        <v>-181.25</v>
      </c>
      <c r="T144" s="25">
        <f>SUM($Q$3:T$3)-$P144</f>
        <v>-175.66666666666666</v>
      </c>
      <c r="U144" s="25">
        <f>SUM($Q$3:U$3)-$P144</f>
        <v>-170.08333333333334</v>
      </c>
      <c r="V144" s="25">
        <f>SUM($Q$3:V$3)-$P144</f>
        <v>-164.5</v>
      </c>
      <c r="W144" s="25">
        <f>SUM($Q$3:W$3)-$P144</f>
        <v>-158.91666666666666</v>
      </c>
      <c r="X144" s="25">
        <f>SUM($Q$3:X$3)-$P144</f>
        <v>-153.33333333333331</v>
      </c>
      <c r="Y144" s="25">
        <f>SUM($Q$3:Y$3)-$P144</f>
        <v>-147.75</v>
      </c>
      <c r="Z144" s="25">
        <f>SUM($Q$3:Z$3)-$P144</f>
        <v>-142.16666666666666</v>
      </c>
      <c r="AA144" s="25">
        <f>SUM($Q$3:AA$3)-$P144</f>
        <v>-136.66666666666666</v>
      </c>
      <c r="AC144" s="24" t="e">
        <f t="shared" si="26"/>
        <v>#REF!</v>
      </c>
      <c r="AD144" s="9">
        <f t="shared" si="27"/>
        <v>198</v>
      </c>
      <c r="AE144" s="25">
        <f t="shared" si="24"/>
        <v>-185.89666666666668</v>
      </c>
      <c r="AF144" s="25">
        <f>SUM($AE$3:AF$3)-$P144</f>
        <v>-175.72666666666666</v>
      </c>
      <c r="AG144" s="25">
        <f>SUM($AE$3:AG$3)-$P144</f>
        <v>-163.85666666666668</v>
      </c>
      <c r="AH144" s="25">
        <f>SUM($AE$3:AH$3)-$P144</f>
        <v>-154.45333333333332</v>
      </c>
      <c r="AI144" s="25">
        <f>SUM($AE$3:AI$3)-$P144</f>
        <v>-142.18333333333334</v>
      </c>
      <c r="AJ144" s="25">
        <f>SUM($AE$3:AJ$3)-$P144</f>
        <v>-128.31333333333333</v>
      </c>
      <c r="AK144" s="25">
        <f>SUM($AE$3:AK$3)-$P144</f>
        <v>-114.64333333333333</v>
      </c>
      <c r="AL144" s="25">
        <f>SUM($AE$3:AL$3)-$P144</f>
        <v>-103.87333333333333</v>
      </c>
      <c r="AM144" s="25">
        <f>SUM($AE$3:AM$3)-$P144</f>
        <v>-92.60333333333334</v>
      </c>
      <c r="AN144" s="25">
        <f>SUM($AE$3:AN$3)-$P144</f>
        <v>-81.03333333333333</v>
      </c>
      <c r="AO144" s="25">
        <f>SUM($AE$3:AO$3)-$P144</f>
        <v>-75.53333333333333</v>
      </c>
    </row>
    <row r="145" spans="11:41" ht="15">
      <c r="K145" s="47"/>
      <c r="L145" s="47"/>
      <c r="M145" s="26" t="e">
        <f t="shared" si="28"/>
        <v>#REF!</v>
      </c>
      <c r="N145" s="9">
        <f>$E$25</f>
        <v>2</v>
      </c>
      <c r="O145" s="9">
        <f t="shared" si="25"/>
        <v>0</v>
      </c>
      <c r="P145" s="9">
        <f>SUM($N$5:N145)-SUM($O$5:O145)</f>
        <v>200</v>
      </c>
      <c r="Q145" s="25">
        <f t="shared" si="23"/>
        <v>-194.41666666666666</v>
      </c>
      <c r="R145" s="25">
        <f>SUM($Q$3:R$3)-$P145</f>
        <v>-188.83333333333334</v>
      </c>
      <c r="S145" s="25">
        <f>SUM($Q$3:S$3)-$P145</f>
        <v>-183.25</v>
      </c>
      <c r="T145" s="25">
        <f>SUM($Q$3:T$3)-$P145</f>
        <v>-177.66666666666666</v>
      </c>
      <c r="U145" s="25">
        <f>SUM($Q$3:U$3)-$P145</f>
        <v>-172.08333333333334</v>
      </c>
      <c r="V145" s="25">
        <f>SUM($Q$3:V$3)-$P145</f>
        <v>-166.5</v>
      </c>
      <c r="W145" s="25">
        <f>SUM($Q$3:W$3)-$P145</f>
        <v>-160.91666666666666</v>
      </c>
      <c r="X145" s="25">
        <f>SUM($Q$3:X$3)-$P145</f>
        <v>-155.33333333333331</v>
      </c>
      <c r="Y145" s="25">
        <f>SUM($Q$3:Y$3)-$P145</f>
        <v>-149.75</v>
      </c>
      <c r="Z145" s="25">
        <f>SUM($Q$3:Z$3)-$P145</f>
        <v>-144.16666666666666</v>
      </c>
      <c r="AA145" s="25">
        <f>SUM($Q$3:AA$3)-$P145</f>
        <v>-138.66666666666666</v>
      </c>
      <c r="AC145" s="24" t="e">
        <f t="shared" si="26"/>
        <v>#REF!</v>
      </c>
      <c r="AD145" s="9">
        <f t="shared" si="27"/>
        <v>200</v>
      </c>
      <c r="AE145" s="25">
        <f t="shared" si="24"/>
        <v>-187.89666666666668</v>
      </c>
      <c r="AF145" s="25">
        <f>SUM($AE$3:AF$3)-$P145</f>
        <v>-177.72666666666666</v>
      </c>
      <c r="AG145" s="25">
        <f>SUM($AE$3:AG$3)-$P145</f>
        <v>-165.85666666666668</v>
      </c>
      <c r="AH145" s="25">
        <f>SUM($AE$3:AH$3)-$P145</f>
        <v>-156.45333333333332</v>
      </c>
      <c r="AI145" s="25">
        <f>SUM($AE$3:AI$3)-$P145</f>
        <v>-144.18333333333334</v>
      </c>
      <c r="AJ145" s="25">
        <f>SUM($AE$3:AJ$3)-$P145</f>
        <v>-130.31333333333333</v>
      </c>
      <c r="AK145" s="25">
        <f>SUM($AE$3:AK$3)-$P145</f>
        <v>-116.64333333333333</v>
      </c>
      <c r="AL145" s="25">
        <f>SUM($AE$3:AL$3)-$P145</f>
        <v>-105.87333333333333</v>
      </c>
      <c r="AM145" s="25">
        <f>SUM($AE$3:AM$3)-$P145</f>
        <v>-94.60333333333334</v>
      </c>
      <c r="AN145" s="25">
        <f>SUM($AE$3:AN$3)-$P145</f>
        <v>-83.03333333333333</v>
      </c>
      <c r="AO145" s="25">
        <f>SUM($AE$3:AO$3)-$P145</f>
        <v>-77.53333333333333</v>
      </c>
    </row>
    <row r="146" spans="11:41" ht="15">
      <c r="K146" s="47"/>
      <c r="L146" s="47"/>
      <c r="M146" s="26" t="e">
        <f t="shared" si="28"/>
        <v>#REF!</v>
      </c>
      <c r="N146" s="9">
        <f>$F$25</f>
        <v>2</v>
      </c>
      <c r="O146" s="9">
        <f t="shared" si="25"/>
        <v>0</v>
      </c>
      <c r="P146" s="9">
        <f>SUM($N$5:N146)-SUM($O$5:O146)</f>
        <v>202</v>
      </c>
      <c r="Q146" s="25">
        <f t="shared" si="23"/>
        <v>-196.41666666666666</v>
      </c>
      <c r="R146" s="25">
        <f>SUM($Q$3:R$3)-$P146</f>
        <v>-190.83333333333334</v>
      </c>
      <c r="S146" s="25">
        <f>SUM($Q$3:S$3)-$P146</f>
        <v>-185.25</v>
      </c>
      <c r="T146" s="25">
        <f>SUM($Q$3:T$3)-$P146</f>
        <v>-179.66666666666666</v>
      </c>
      <c r="U146" s="25">
        <f>SUM($Q$3:U$3)-$P146</f>
        <v>-174.08333333333334</v>
      </c>
      <c r="V146" s="25">
        <f>SUM($Q$3:V$3)-$P146</f>
        <v>-168.5</v>
      </c>
      <c r="W146" s="25">
        <f>SUM($Q$3:W$3)-$P146</f>
        <v>-162.91666666666666</v>
      </c>
      <c r="X146" s="25">
        <f>SUM($Q$3:X$3)-$P146</f>
        <v>-157.33333333333331</v>
      </c>
      <c r="Y146" s="25">
        <f>SUM($Q$3:Y$3)-$P146</f>
        <v>-151.75</v>
      </c>
      <c r="Z146" s="25">
        <f>SUM($Q$3:Z$3)-$P146</f>
        <v>-146.16666666666666</v>
      </c>
      <c r="AA146" s="25">
        <f>SUM($Q$3:AA$3)-$P146</f>
        <v>-140.66666666666666</v>
      </c>
      <c r="AC146" s="24" t="e">
        <f t="shared" si="26"/>
        <v>#REF!</v>
      </c>
      <c r="AD146" s="9">
        <f t="shared" si="27"/>
        <v>202</v>
      </c>
      <c r="AE146" s="25">
        <f t="shared" si="24"/>
        <v>-189.89666666666668</v>
      </c>
      <c r="AF146" s="25">
        <f>SUM($AE$3:AF$3)-$P146</f>
        <v>-179.72666666666666</v>
      </c>
      <c r="AG146" s="25">
        <f>SUM($AE$3:AG$3)-$P146</f>
        <v>-167.85666666666668</v>
      </c>
      <c r="AH146" s="25">
        <f>SUM($AE$3:AH$3)-$P146</f>
        <v>-158.45333333333332</v>
      </c>
      <c r="AI146" s="25">
        <f>SUM($AE$3:AI$3)-$P146</f>
        <v>-146.18333333333334</v>
      </c>
      <c r="AJ146" s="25">
        <f>SUM($AE$3:AJ$3)-$P146</f>
        <v>-132.31333333333333</v>
      </c>
      <c r="AK146" s="25">
        <f>SUM($AE$3:AK$3)-$P146</f>
        <v>-118.64333333333333</v>
      </c>
      <c r="AL146" s="25">
        <f>SUM($AE$3:AL$3)-$P146</f>
        <v>-107.87333333333333</v>
      </c>
      <c r="AM146" s="25">
        <f>SUM($AE$3:AM$3)-$P146</f>
        <v>-96.60333333333334</v>
      </c>
      <c r="AN146" s="25">
        <f>SUM($AE$3:AN$3)-$P146</f>
        <v>-85.03333333333333</v>
      </c>
      <c r="AO146" s="25">
        <f>SUM($AE$3:AO$3)-$P146</f>
        <v>-79.53333333333333</v>
      </c>
    </row>
    <row r="147" spans="11:41" ht="15">
      <c r="K147" s="47"/>
      <c r="L147" s="47"/>
      <c r="M147" s="26" t="e">
        <f t="shared" si="28"/>
        <v>#REF!</v>
      </c>
      <c r="N147" s="9">
        <f>$G$25</f>
        <v>2</v>
      </c>
      <c r="O147" s="9">
        <f t="shared" si="25"/>
        <v>0</v>
      </c>
      <c r="P147" s="9">
        <f>SUM($N$5:N147)-SUM($O$5:O147)</f>
        <v>204</v>
      </c>
      <c r="Q147" s="25">
        <f t="shared" si="23"/>
        <v>-198.41666666666666</v>
      </c>
      <c r="R147" s="25">
        <f>SUM($Q$3:R$3)-$P147</f>
        <v>-192.83333333333334</v>
      </c>
      <c r="S147" s="25">
        <f>SUM($Q$3:S$3)-$P147</f>
        <v>-187.25</v>
      </c>
      <c r="T147" s="25">
        <f>SUM($Q$3:T$3)-$P147</f>
        <v>-181.66666666666666</v>
      </c>
      <c r="U147" s="25">
        <f>SUM($Q$3:U$3)-$P147</f>
        <v>-176.08333333333334</v>
      </c>
      <c r="V147" s="25">
        <f>SUM($Q$3:V$3)-$P147</f>
        <v>-170.5</v>
      </c>
      <c r="W147" s="25">
        <f>SUM($Q$3:W$3)-$P147</f>
        <v>-164.91666666666666</v>
      </c>
      <c r="X147" s="25">
        <f>SUM($Q$3:X$3)-$P147</f>
        <v>-159.33333333333331</v>
      </c>
      <c r="Y147" s="25">
        <f>SUM($Q$3:Y$3)-$P147</f>
        <v>-153.75</v>
      </c>
      <c r="Z147" s="25">
        <f>SUM($Q$3:Z$3)-$P147</f>
        <v>-148.16666666666666</v>
      </c>
      <c r="AA147" s="25">
        <f>SUM($Q$3:AA$3)-$P147</f>
        <v>-142.66666666666666</v>
      </c>
      <c r="AC147" s="24" t="e">
        <f t="shared" si="26"/>
        <v>#REF!</v>
      </c>
      <c r="AD147" s="9">
        <f t="shared" si="27"/>
        <v>204</v>
      </c>
      <c r="AE147" s="25">
        <f t="shared" si="24"/>
        <v>-191.89666666666668</v>
      </c>
      <c r="AF147" s="25">
        <f>SUM($AE$3:AF$3)-$P147</f>
        <v>-181.72666666666666</v>
      </c>
      <c r="AG147" s="25">
        <f>SUM($AE$3:AG$3)-$P147</f>
        <v>-169.85666666666668</v>
      </c>
      <c r="AH147" s="25">
        <f>SUM($AE$3:AH$3)-$P147</f>
        <v>-160.45333333333332</v>
      </c>
      <c r="AI147" s="25">
        <f>SUM($AE$3:AI$3)-$P147</f>
        <v>-148.18333333333334</v>
      </c>
      <c r="AJ147" s="25">
        <f>SUM($AE$3:AJ$3)-$P147</f>
        <v>-134.31333333333333</v>
      </c>
      <c r="AK147" s="25">
        <f>SUM($AE$3:AK$3)-$P147</f>
        <v>-120.64333333333333</v>
      </c>
      <c r="AL147" s="25">
        <f>SUM($AE$3:AL$3)-$P147</f>
        <v>-109.87333333333333</v>
      </c>
      <c r="AM147" s="25">
        <f>SUM($AE$3:AM$3)-$P147</f>
        <v>-98.60333333333334</v>
      </c>
      <c r="AN147" s="25">
        <f>SUM($AE$3:AN$3)-$P147</f>
        <v>-87.03333333333333</v>
      </c>
      <c r="AO147" s="25">
        <f>SUM($AE$3:AO$3)-$P147</f>
        <v>-81.53333333333333</v>
      </c>
    </row>
    <row r="148" spans="11:41" ht="15">
      <c r="K148" s="47"/>
      <c r="L148" s="47"/>
      <c r="M148" s="26" t="e">
        <f t="shared" si="28"/>
        <v>#REF!</v>
      </c>
      <c r="N148" s="9">
        <f>$H$25</f>
        <v>0</v>
      </c>
      <c r="O148" s="9">
        <f t="shared" si="25"/>
        <v>0</v>
      </c>
      <c r="P148" s="9">
        <f>SUM($N$5:N148)-SUM($O$5:O148)</f>
        <v>204</v>
      </c>
      <c r="Q148" s="25">
        <f t="shared" si="23"/>
        <v>-198.41666666666666</v>
      </c>
      <c r="R148" s="25">
        <f>SUM($Q$3:R$3)-$P148</f>
        <v>-192.83333333333334</v>
      </c>
      <c r="S148" s="25">
        <f>SUM($Q$3:S$3)-$P148</f>
        <v>-187.25</v>
      </c>
      <c r="T148" s="25">
        <f>SUM($Q$3:T$3)-$P148</f>
        <v>-181.66666666666666</v>
      </c>
      <c r="U148" s="25">
        <f>SUM($Q$3:U$3)-$P148</f>
        <v>-176.08333333333334</v>
      </c>
      <c r="V148" s="25">
        <f>SUM($Q$3:V$3)-$P148</f>
        <v>-170.5</v>
      </c>
      <c r="W148" s="25">
        <f>SUM($Q$3:W$3)-$P148</f>
        <v>-164.91666666666666</v>
      </c>
      <c r="X148" s="25">
        <f>SUM($Q$3:X$3)-$P148</f>
        <v>-159.33333333333331</v>
      </c>
      <c r="Y148" s="25">
        <f>SUM($Q$3:Y$3)-$P148</f>
        <v>-153.75</v>
      </c>
      <c r="Z148" s="25">
        <f>SUM($Q$3:Z$3)-$P148</f>
        <v>-148.16666666666666</v>
      </c>
      <c r="AA148" s="25">
        <f>SUM($Q$3:AA$3)-$P148</f>
        <v>-142.66666666666666</v>
      </c>
      <c r="AC148" s="24" t="e">
        <f t="shared" si="26"/>
        <v>#REF!</v>
      </c>
      <c r="AD148" s="9">
        <f t="shared" si="27"/>
        <v>204</v>
      </c>
      <c r="AE148" s="25">
        <f t="shared" si="24"/>
        <v>-191.89666666666668</v>
      </c>
      <c r="AF148" s="25">
        <f>SUM($AE$3:AF$3)-$P148</f>
        <v>-181.72666666666666</v>
      </c>
      <c r="AG148" s="25">
        <f>SUM($AE$3:AG$3)-$P148</f>
        <v>-169.85666666666668</v>
      </c>
      <c r="AH148" s="25">
        <f>SUM($AE$3:AH$3)-$P148</f>
        <v>-160.45333333333332</v>
      </c>
      <c r="AI148" s="25">
        <f>SUM($AE$3:AI$3)-$P148</f>
        <v>-148.18333333333334</v>
      </c>
      <c r="AJ148" s="25">
        <f>SUM($AE$3:AJ$3)-$P148</f>
        <v>-134.31333333333333</v>
      </c>
      <c r="AK148" s="25">
        <f>SUM($AE$3:AK$3)-$P148</f>
        <v>-120.64333333333333</v>
      </c>
      <c r="AL148" s="25">
        <f>SUM($AE$3:AL$3)-$P148</f>
        <v>-109.87333333333333</v>
      </c>
      <c r="AM148" s="25">
        <f>SUM($AE$3:AM$3)-$P148</f>
        <v>-98.60333333333334</v>
      </c>
      <c r="AN148" s="25">
        <f>SUM($AE$3:AN$3)-$P148</f>
        <v>-87.03333333333333</v>
      </c>
      <c r="AO148" s="25">
        <f>SUM($AE$3:AO$3)-$P148</f>
        <v>-81.53333333333333</v>
      </c>
    </row>
    <row r="149" spans="11:41" ht="15">
      <c r="K149" s="47"/>
      <c r="L149" s="47"/>
      <c r="M149" s="26" t="e">
        <f t="shared" si="28"/>
        <v>#REF!</v>
      </c>
      <c r="N149" s="9">
        <f>$H$25</f>
        <v>0</v>
      </c>
      <c r="O149" s="9">
        <f t="shared" si="25"/>
        <v>0</v>
      </c>
      <c r="P149" s="9">
        <f>SUM($N$5:N149)-SUM($O$5:O149)</f>
        <v>204</v>
      </c>
      <c r="Q149" s="25">
        <f t="shared" si="23"/>
        <v>-198.41666666666666</v>
      </c>
      <c r="R149" s="25">
        <f>SUM($Q$3:R$3)-$P149</f>
        <v>-192.83333333333334</v>
      </c>
      <c r="S149" s="25">
        <f>SUM($Q$3:S$3)-$P149</f>
        <v>-187.25</v>
      </c>
      <c r="T149" s="25">
        <f>SUM($Q$3:T$3)-$P149</f>
        <v>-181.66666666666666</v>
      </c>
      <c r="U149" s="25">
        <f>SUM($Q$3:U$3)-$P149</f>
        <v>-176.08333333333334</v>
      </c>
      <c r="V149" s="25">
        <f>SUM($Q$3:V$3)-$P149</f>
        <v>-170.5</v>
      </c>
      <c r="W149" s="25">
        <f>SUM($Q$3:W$3)-$P149</f>
        <v>-164.91666666666666</v>
      </c>
      <c r="X149" s="25">
        <f>SUM($Q$3:X$3)-$P149</f>
        <v>-159.33333333333331</v>
      </c>
      <c r="Y149" s="25">
        <f>SUM($Q$3:Y$3)-$P149</f>
        <v>-153.75</v>
      </c>
      <c r="Z149" s="25">
        <f>SUM($Q$3:Z$3)-$P149</f>
        <v>-148.16666666666666</v>
      </c>
      <c r="AA149" s="25">
        <f>SUM($Q$3:AA$3)-$P149</f>
        <v>-142.66666666666666</v>
      </c>
      <c r="AC149" s="24" t="e">
        <f t="shared" si="26"/>
        <v>#REF!</v>
      </c>
      <c r="AD149" s="9">
        <f t="shared" si="27"/>
        <v>204</v>
      </c>
      <c r="AE149" s="25">
        <f t="shared" si="24"/>
        <v>-191.89666666666668</v>
      </c>
      <c r="AF149" s="25">
        <f>SUM($AE$3:AF$3)-$P149</f>
        <v>-181.72666666666666</v>
      </c>
      <c r="AG149" s="25">
        <f>SUM($AE$3:AG$3)-$P149</f>
        <v>-169.85666666666668</v>
      </c>
      <c r="AH149" s="25">
        <f>SUM($AE$3:AH$3)-$P149</f>
        <v>-160.45333333333332</v>
      </c>
      <c r="AI149" s="25">
        <f>SUM($AE$3:AI$3)-$P149</f>
        <v>-148.18333333333334</v>
      </c>
      <c r="AJ149" s="25">
        <f>SUM($AE$3:AJ$3)-$P149</f>
        <v>-134.31333333333333</v>
      </c>
      <c r="AK149" s="25">
        <f>SUM($AE$3:AK$3)-$P149</f>
        <v>-120.64333333333333</v>
      </c>
      <c r="AL149" s="25">
        <f>SUM($AE$3:AL$3)-$P149</f>
        <v>-109.87333333333333</v>
      </c>
      <c r="AM149" s="25">
        <f>SUM($AE$3:AM$3)-$P149</f>
        <v>-98.60333333333334</v>
      </c>
      <c r="AN149" s="25">
        <f>SUM($AE$3:AN$3)-$P149</f>
        <v>-87.03333333333333</v>
      </c>
      <c r="AO149" s="25">
        <f>SUM($AE$3:AO$3)-$P149</f>
        <v>-81.53333333333333</v>
      </c>
    </row>
    <row r="150" spans="11:41" ht="15">
      <c r="K150" s="47"/>
      <c r="L150" s="47"/>
      <c r="M150" s="26" t="e">
        <f t="shared" si="28"/>
        <v>#REF!</v>
      </c>
      <c r="N150" s="9">
        <f>$C$25</f>
        <v>2</v>
      </c>
      <c r="O150" s="9">
        <f t="shared" si="25"/>
        <v>0</v>
      </c>
      <c r="P150" s="9">
        <f>SUM($N$5:N150)-SUM($O$5:O150)</f>
        <v>206</v>
      </c>
      <c r="Q150" s="25">
        <f t="shared" si="23"/>
        <v>-200.41666666666666</v>
      </c>
      <c r="R150" s="25">
        <f>SUM($Q$3:R$3)-$P150</f>
        <v>-194.83333333333334</v>
      </c>
      <c r="S150" s="25">
        <f>SUM($Q$3:S$3)-$P150</f>
        <v>-189.25</v>
      </c>
      <c r="T150" s="25">
        <f>SUM($Q$3:T$3)-$P150</f>
        <v>-183.66666666666666</v>
      </c>
      <c r="U150" s="25">
        <f>SUM($Q$3:U$3)-$P150</f>
        <v>-178.08333333333334</v>
      </c>
      <c r="V150" s="25">
        <f>SUM($Q$3:V$3)-$P150</f>
        <v>-172.5</v>
      </c>
      <c r="W150" s="25">
        <f>SUM($Q$3:W$3)-$P150</f>
        <v>-166.91666666666666</v>
      </c>
      <c r="X150" s="25">
        <f>SUM($Q$3:X$3)-$P150</f>
        <v>-161.33333333333331</v>
      </c>
      <c r="Y150" s="25">
        <f>SUM($Q$3:Y$3)-$P150</f>
        <v>-155.75</v>
      </c>
      <c r="Z150" s="25">
        <f>SUM($Q$3:Z$3)-$P150</f>
        <v>-150.16666666666666</v>
      </c>
      <c r="AA150" s="25">
        <f>SUM($Q$3:AA$3)-$P150</f>
        <v>-144.66666666666666</v>
      </c>
      <c r="AC150" s="24" t="e">
        <f t="shared" si="26"/>
        <v>#REF!</v>
      </c>
      <c r="AD150" s="9">
        <f t="shared" si="27"/>
        <v>206</v>
      </c>
      <c r="AE150" s="25">
        <f t="shared" si="24"/>
        <v>-193.89666666666668</v>
      </c>
      <c r="AF150" s="25">
        <f>SUM($AE$3:AF$3)-$P150</f>
        <v>-183.72666666666666</v>
      </c>
      <c r="AG150" s="25">
        <f>SUM($AE$3:AG$3)-$P150</f>
        <v>-171.85666666666668</v>
      </c>
      <c r="AH150" s="25">
        <f>SUM($AE$3:AH$3)-$P150</f>
        <v>-162.45333333333332</v>
      </c>
      <c r="AI150" s="25">
        <f>SUM($AE$3:AI$3)-$P150</f>
        <v>-150.18333333333334</v>
      </c>
      <c r="AJ150" s="25">
        <f>SUM($AE$3:AJ$3)-$P150</f>
        <v>-136.31333333333333</v>
      </c>
      <c r="AK150" s="25">
        <f>SUM($AE$3:AK$3)-$P150</f>
        <v>-122.64333333333333</v>
      </c>
      <c r="AL150" s="25">
        <f>SUM($AE$3:AL$3)-$P150</f>
        <v>-111.87333333333333</v>
      </c>
      <c r="AM150" s="25">
        <f>SUM($AE$3:AM$3)-$P150</f>
        <v>-100.60333333333334</v>
      </c>
      <c r="AN150" s="25">
        <f>SUM($AE$3:AN$3)-$P150</f>
        <v>-89.03333333333333</v>
      </c>
      <c r="AO150" s="25">
        <f>SUM($AE$3:AO$3)-$P150</f>
        <v>-83.53333333333333</v>
      </c>
    </row>
    <row r="151" spans="11:41" ht="15">
      <c r="K151" s="47"/>
      <c r="L151" s="47"/>
      <c r="M151" s="26" t="e">
        <f t="shared" si="28"/>
        <v>#REF!</v>
      </c>
      <c r="N151" s="9">
        <f>$D$25</f>
        <v>2</v>
      </c>
      <c r="O151" s="9">
        <f t="shared" si="25"/>
        <v>0</v>
      </c>
      <c r="P151" s="9">
        <f>SUM($N$5:N151)-SUM($O$5:O151)</f>
        <v>208</v>
      </c>
      <c r="Q151" s="25">
        <f t="shared" si="23"/>
        <v>-202.41666666666666</v>
      </c>
      <c r="R151" s="25">
        <f>SUM($Q$3:R$3)-$P151</f>
        <v>-196.83333333333334</v>
      </c>
      <c r="S151" s="25">
        <f>SUM($Q$3:S$3)-$P151</f>
        <v>-191.25</v>
      </c>
      <c r="T151" s="25">
        <f>SUM($Q$3:T$3)-$P151</f>
        <v>-185.66666666666666</v>
      </c>
      <c r="U151" s="25">
        <f>SUM($Q$3:U$3)-$P151</f>
        <v>-180.08333333333334</v>
      </c>
      <c r="V151" s="25">
        <f>SUM($Q$3:V$3)-$P151</f>
        <v>-174.5</v>
      </c>
      <c r="W151" s="25">
        <f>SUM($Q$3:W$3)-$P151</f>
        <v>-168.91666666666666</v>
      </c>
      <c r="X151" s="25">
        <f>SUM($Q$3:X$3)-$P151</f>
        <v>-163.33333333333331</v>
      </c>
      <c r="Y151" s="25">
        <f>SUM($Q$3:Y$3)-$P151</f>
        <v>-157.75</v>
      </c>
      <c r="Z151" s="25">
        <f>SUM($Q$3:Z$3)-$P151</f>
        <v>-152.16666666666666</v>
      </c>
      <c r="AA151" s="25">
        <f>SUM($Q$3:AA$3)-$P151</f>
        <v>-146.66666666666666</v>
      </c>
      <c r="AC151" s="24" t="e">
        <f t="shared" si="26"/>
        <v>#REF!</v>
      </c>
      <c r="AD151" s="9">
        <f t="shared" si="27"/>
        <v>208</v>
      </c>
      <c r="AE151" s="25">
        <f t="shared" si="24"/>
        <v>-195.89666666666668</v>
      </c>
      <c r="AF151" s="25">
        <f>SUM($AE$3:AF$3)-$P151</f>
        <v>-185.72666666666666</v>
      </c>
      <c r="AG151" s="25">
        <f>SUM($AE$3:AG$3)-$P151</f>
        <v>-173.85666666666668</v>
      </c>
      <c r="AH151" s="25">
        <f>SUM($AE$3:AH$3)-$P151</f>
        <v>-164.45333333333332</v>
      </c>
      <c r="AI151" s="25">
        <f>SUM($AE$3:AI$3)-$P151</f>
        <v>-152.18333333333334</v>
      </c>
      <c r="AJ151" s="25">
        <f>SUM($AE$3:AJ$3)-$P151</f>
        <v>-138.31333333333333</v>
      </c>
      <c r="AK151" s="25">
        <f>SUM($AE$3:AK$3)-$P151</f>
        <v>-124.64333333333333</v>
      </c>
      <c r="AL151" s="25">
        <f>SUM($AE$3:AL$3)-$P151</f>
        <v>-113.87333333333333</v>
      </c>
      <c r="AM151" s="25">
        <f>SUM($AE$3:AM$3)-$P151</f>
        <v>-102.60333333333334</v>
      </c>
      <c r="AN151" s="25">
        <f>SUM($AE$3:AN$3)-$P151</f>
        <v>-91.03333333333333</v>
      </c>
      <c r="AO151" s="25">
        <f>SUM($AE$3:AO$3)-$P151</f>
        <v>-85.53333333333333</v>
      </c>
    </row>
    <row r="152" spans="11:41" ht="15">
      <c r="K152" s="47"/>
      <c r="L152" s="47"/>
      <c r="M152" s="26" t="e">
        <f t="shared" si="28"/>
        <v>#REF!</v>
      </c>
      <c r="N152" s="9">
        <f>$E$25</f>
        <v>2</v>
      </c>
      <c r="O152" s="9">
        <f t="shared" si="25"/>
        <v>0</v>
      </c>
      <c r="P152" s="9">
        <f>SUM($N$5:N152)-SUM($O$5:O152)</f>
        <v>210</v>
      </c>
      <c r="Q152" s="25">
        <f t="shared" si="23"/>
        <v>-204.41666666666666</v>
      </c>
      <c r="R152" s="25">
        <f>SUM($Q$3:R$3)-$P152</f>
        <v>-198.83333333333334</v>
      </c>
      <c r="S152" s="25">
        <f>SUM($Q$3:S$3)-$P152</f>
        <v>-193.25</v>
      </c>
      <c r="T152" s="25">
        <f>SUM($Q$3:T$3)-$P152</f>
        <v>-187.66666666666666</v>
      </c>
      <c r="U152" s="25">
        <f>SUM($Q$3:U$3)-$P152</f>
        <v>-182.08333333333334</v>
      </c>
      <c r="V152" s="25">
        <f>SUM($Q$3:V$3)-$P152</f>
        <v>-176.5</v>
      </c>
      <c r="W152" s="25">
        <f>SUM($Q$3:W$3)-$P152</f>
        <v>-170.91666666666666</v>
      </c>
      <c r="X152" s="25">
        <f>SUM($Q$3:X$3)-$P152</f>
        <v>-165.33333333333331</v>
      </c>
      <c r="Y152" s="25">
        <f>SUM($Q$3:Y$3)-$P152</f>
        <v>-159.75</v>
      </c>
      <c r="Z152" s="25">
        <f>SUM($Q$3:Z$3)-$P152</f>
        <v>-154.16666666666666</v>
      </c>
      <c r="AA152" s="25">
        <f>SUM($Q$3:AA$3)-$P152</f>
        <v>-148.66666666666666</v>
      </c>
      <c r="AC152" s="24" t="e">
        <f t="shared" si="26"/>
        <v>#REF!</v>
      </c>
      <c r="AD152" s="9">
        <f t="shared" si="27"/>
        <v>210</v>
      </c>
      <c r="AE152" s="25">
        <f t="shared" si="24"/>
        <v>-197.89666666666668</v>
      </c>
      <c r="AF152" s="25">
        <f>SUM($AE$3:AF$3)-$P152</f>
        <v>-187.72666666666666</v>
      </c>
      <c r="AG152" s="25">
        <f>SUM($AE$3:AG$3)-$P152</f>
        <v>-175.85666666666668</v>
      </c>
      <c r="AH152" s="25">
        <f>SUM($AE$3:AH$3)-$P152</f>
        <v>-166.45333333333332</v>
      </c>
      <c r="AI152" s="25">
        <f>SUM($AE$3:AI$3)-$P152</f>
        <v>-154.18333333333334</v>
      </c>
      <c r="AJ152" s="25">
        <f>SUM($AE$3:AJ$3)-$P152</f>
        <v>-140.31333333333333</v>
      </c>
      <c r="AK152" s="25">
        <f>SUM($AE$3:AK$3)-$P152</f>
        <v>-126.64333333333333</v>
      </c>
      <c r="AL152" s="25">
        <f>SUM($AE$3:AL$3)-$P152</f>
        <v>-115.87333333333333</v>
      </c>
      <c r="AM152" s="25">
        <f>SUM($AE$3:AM$3)-$P152</f>
        <v>-104.60333333333334</v>
      </c>
      <c r="AN152" s="25">
        <f>SUM($AE$3:AN$3)-$P152</f>
        <v>-93.03333333333333</v>
      </c>
      <c r="AO152" s="25">
        <f>SUM($AE$3:AO$3)-$P152</f>
        <v>-87.53333333333333</v>
      </c>
    </row>
    <row r="153" spans="11:41" ht="15">
      <c r="K153" s="47"/>
      <c r="L153" s="47"/>
      <c r="M153" s="26" t="e">
        <f t="shared" si="28"/>
        <v>#REF!</v>
      </c>
      <c r="N153" s="9">
        <f>$F$25</f>
        <v>2</v>
      </c>
      <c r="O153" s="9">
        <f t="shared" si="25"/>
        <v>0</v>
      </c>
      <c r="P153" s="9">
        <f>SUM($N$5:N153)-SUM($O$5:O153)</f>
        <v>212</v>
      </c>
      <c r="Q153" s="25">
        <f t="shared" si="23"/>
        <v>-206.41666666666666</v>
      </c>
      <c r="R153" s="25">
        <f>SUM($Q$3:R$3)-$P153</f>
        <v>-200.83333333333334</v>
      </c>
      <c r="S153" s="25">
        <f>SUM($Q$3:S$3)-$P153</f>
        <v>-195.25</v>
      </c>
      <c r="T153" s="25">
        <f>SUM($Q$3:T$3)-$P153</f>
        <v>-189.66666666666666</v>
      </c>
      <c r="U153" s="25">
        <f>SUM($Q$3:U$3)-$P153</f>
        <v>-184.08333333333334</v>
      </c>
      <c r="V153" s="25">
        <f>SUM($Q$3:V$3)-$P153</f>
        <v>-178.5</v>
      </c>
      <c r="W153" s="25">
        <f>SUM($Q$3:W$3)-$P153</f>
        <v>-172.91666666666666</v>
      </c>
      <c r="X153" s="25">
        <f>SUM($Q$3:X$3)-$P153</f>
        <v>-167.33333333333331</v>
      </c>
      <c r="Y153" s="25">
        <f>SUM($Q$3:Y$3)-$P153</f>
        <v>-161.75</v>
      </c>
      <c r="Z153" s="25">
        <f>SUM($Q$3:Z$3)-$P153</f>
        <v>-156.16666666666666</v>
      </c>
      <c r="AA153" s="25">
        <f>SUM($Q$3:AA$3)-$P153</f>
        <v>-150.66666666666666</v>
      </c>
      <c r="AC153" s="24" t="e">
        <f t="shared" si="26"/>
        <v>#REF!</v>
      </c>
      <c r="AD153" s="9">
        <f t="shared" si="27"/>
        <v>212</v>
      </c>
      <c r="AE153" s="25">
        <f t="shared" si="24"/>
        <v>-199.89666666666668</v>
      </c>
      <c r="AF153" s="25">
        <f>SUM($AE$3:AF$3)-$P153</f>
        <v>-189.72666666666666</v>
      </c>
      <c r="AG153" s="25">
        <f>SUM($AE$3:AG$3)-$P153</f>
        <v>-177.85666666666668</v>
      </c>
      <c r="AH153" s="25">
        <f>SUM($AE$3:AH$3)-$P153</f>
        <v>-168.45333333333332</v>
      </c>
      <c r="AI153" s="25">
        <f>SUM($AE$3:AI$3)-$P153</f>
        <v>-156.18333333333334</v>
      </c>
      <c r="AJ153" s="25">
        <f>SUM($AE$3:AJ$3)-$P153</f>
        <v>-142.31333333333333</v>
      </c>
      <c r="AK153" s="25">
        <f>SUM($AE$3:AK$3)-$P153</f>
        <v>-128.64333333333332</v>
      </c>
      <c r="AL153" s="25">
        <f>SUM($AE$3:AL$3)-$P153</f>
        <v>-117.87333333333333</v>
      </c>
      <c r="AM153" s="25">
        <f>SUM($AE$3:AM$3)-$P153</f>
        <v>-106.60333333333334</v>
      </c>
      <c r="AN153" s="25">
        <f>SUM($AE$3:AN$3)-$P153</f>
        <v>-95.03333333333333</v>
      </c>
      <c r="AO153" s="25">
        <f>SUM($AE$3:AO$3)-$P153</f>
        <v>-89.53333333333333</v>
      </c>
    </row>
    <row r="154" spans="11:41" ht="15">
      <c r="K154" s="47"/>
      <c r="L154" s="47"/>
      <c r="M154" s="26" t="e">
        <f t="shared" si="28"/>
        <v>#REF!</v>
      </c>
      <c r="N154" s="9">
        <f>$G$25</f>
        <v>2</v>
      </c>
      <c r="O154" s="9">
        <f t="shared" si="25"/>
        <v>0</v>
      </c>
      <c r="P154" s="9">
        <f>SUM($N$5:N154)-SUM($O$5:O154)</f>
        <v>214</v>
      </c>
      <c r="Q154" s="25">
        <f t="shared" si="23"/>
        <v>-208.41666666666666</v>
      </c>
      <c r="R154" s="25">
        <f>SUM($Q$3:R$3)-$P154</f>
        <v>-202.83333333333334</v>
      </c>
      <c r="S154" s="25">
        <f>SUM($Q$3:S$3)-$P154</f>
        <v>-197.25</v>
      </c>
      <c r="T154" s="25">
        <f>SUM($Q$3:T$3)-$P154</f>
        <v>-191.66666666666666</v>
      </c>
      <c r="U154" s="25">
        <f>SUM($Q$3:U$3)-$P154</f>
        <v>-186.08333333333334</v>
      </c>
      <c r="V154" s="25">
        <f>SUM($Q$3:V$3)-$P154</f>
        <v>-180.5</v>
      </c>
      <c r="W154" s="25">
        <f>SUM($Q$3:W$3)-$P154</f>
        <v>-174.91666666666666</v>
      </c>
      <c r="X154" s="25">
        <f>SUM($Q$3:X$3)-$P154</f>
        <v>-169.33333333333331</v>
      </c>
      <c r="Y154" s="25">
        <f>SUM($Q$3:Y$3)-$P154</f>
        <v>-163.75</v>
      </c>
      <c r="Z154" s="25">
        <f>SUM($Q$3:Z$3)-$P154</f>
        <v>-158.16666666666666</v>
      </c>
      <c r="AA154" s="25">
        <f>SUM($Q$3:AA$3)-$P154</f>
        <v>-152.66666666666666</v>
      </c>
      <c r="AC154" s="24" t="e">
        <f t="shared" si="26"/>
        <v>#REF!</v>
      </c>
      <c r="AD154" s="9">
        <f t="shared" si="27"/>
        <v>214</v>
      </c>
      <c r="AE154" s="25">
        <f t="shared" si="24"/>
        <v>-201.89666666666668</v>
      </c>
      <c r="AF154" s="25">
        <f>SUM($AE$3:AF$3)-$P154</f>
        <v>-191.72666666666666</v>
      </c>
      <c r="AG154" s="25">
        <f>SUM($AE$3:AG$3)-$P154</f>
        <v>-179.85666666666668</v>
      </c>
      <c r="AH154" s="25">
        <f>SUM($AE$3:AH$3)-$P154</f>
        <v>-170.45333333333332</v>
      </c>
      <c r="AI154" s="25">
        <f>SUM($AE$3:AI$3)-$P154</f>
        <v>-158.18333333333334</v>
      </c>
      <c r="AJ154" s="25">
        <f>SUM($AE$3:AJ$3)-$P154</f>
        <v>-144.31333333333333</v>
      </c>
      <c r="AK154" s="25">
        <f>SUM($AE$3:AK$3)-$P154</f>
        <v>-130.64333333333332</v>
      </c>
      <c r="AL154" s="25">
        <f>SUM($AE$3:AL$3)-$P154</f>
        <v>-119.87333333333333</v>
      </c>
      <c r="AM154" s="25">
        <f>SUM($AE$3:AM$3)-$P154</f>
        <v>-108.60333333333334</v>
      </c>
      <c r="AN154" s="25">
        <f>SUM($AE$3:AN$3)-$P154</f>
        <v>-97.03333333333333</v>
      </c>
      <c r="AO154" s="25">
        <f>SUM($AE$3:AO$3)-$P154</f>
        <v>-91.53333333333333</v>
      </c>
    </row>
    <row r="155" spans="11:41" ht="15">
      <c r="K155" s="47"/>
      <c r="L155" s="47"/>
      <c r="M155" s="26" t="e">
        <f t="shared" si="28"/>
        <v>#REF!</v>
      </c>
      <c r="N155" s="9">
        <f>$H$25</f>
        <v>0</v>
      </c>
      <c r="O155" s="9">
        <f t="shared" si="25"/>
        <v>0</v>
      </c>
      <c r="P155" s="9">
        <f>SUM($N$5:N155)-SUM($O$5:O155)</f>
        <v>214</v>
      </c>
      <c r="Q155" s="25">
        <f t="shared" si="23"/>
        <v>-208.41666666666666</v>
      </c>
      <c r="R155" s="25">
        <f>SUM($Q$3:R$3)-$P155</f>
        <v>-202.83333333333334</v>
      </c>
      <c r="S155" s="25">
        <f>SUM($Q$3:S$3)-$P155</f>
        <v>-197.25</v>
      </c>
      <c r="T155" s="25">
        <f>SUM($Q$3:T$3)-$P155</f>
        <v>-191.66666666666666</v>
      </c>
      <c r="U155" s="25">
        <f>SUM($Q$3:U$3)-$P155</f>
        <v>-186.08333333333334</v>
      </c>
      <c r="V155" s="25">
        <f>SUM($Q$3:V$3)-$P155</f>
        <v>-180.5</v>
      </c>
      <c r="W155" s="25">
        <f>SUM($Q$3:W$3)-$P155</f>
        <v>-174.91666666666666</v>
      </c>
      <c r="X155" s="25">
        <f>SUM($Q$3:X$3)-$P155</f>
        <v>-169.33333333333331</v>
      </c>
      <c r="Y155" s="25">
        <f>SUM($Q$3:Y$3)-$P155</f>
        <v>-163.75</v>
      </c>
      <c r="Z155" s="25">
        <f>SUM($Q$3:Z$3)-$P155</f>
        <v>-158.16666666666666</v>
      </c>
      <c r="AA155" s="25">
        <f>SUM($Q$3:AA$3)-$P155</f>
        <v>-152.66666666666666</v>
      </c>
      <c r="AC155" s="24" t="e">
        <f t="shared" si="26"/>
        <v>#REF!</v>
      </c>
      <c r="AD155" s="9">
        <f t="shared" si="27"/>
        <v>214</v>
      </c>
      <c r="AE155" s="25">
        <f t="shared" si="24"/>
        <v>-201.89666666666668</v>
      </c>
      <c r="AF155" s="25">
        <f>SUM($AE$3:AF$3)-$P155</f>
        <v>-191.72666666666666</v>
      </c>
      <c r="AG155" s="25">
        <f>SUM($AE$3:AG$3)-$P155</f>
        <v>-179.85666666666668</v>
      </c>
      <c r="AH155" s="25">
        <f>SUM($AE$3:AH$3)-$P155</f>
        <v>-170.45333333333332</v>
      </c>
      <c r="AI155" s="25">
        <f>SUM($AE$3:AI$3)-$P155</f>
        <v>-158.18333333333334</v>
      </c>
      <c r="AJ155" s="25">
        <f>SUM($AE$3:AJ$3)-$P155</f>
        <v>-144.31333333333333</v>
      </c>
      <c r="AK155" s="25">
        <f>SUM($AE$3:AK$3)-$P155</f>
        <v>-130.64333333333332</v>
      </c>
      <c r="AL155" s="25">
        <f>SUM($AE$3:AL$3)-$P155</f>
        <v>-119.87333333333333</v>
      </c>
      <c r="AM155" s="25">
        <f>SUM($AE$3:AM$3)-$P155</f>
        <v>-108.60333333333334</v>
      </c>
      <c r="AN155" s="25">
        <f>SUM($AE$3:AN$3)-$P155</f>
        <v>-97.03333333333333</v>
      </c>
      <c r="AO155" s="25">
        <f>SUM($AE$3:AO$3)-$P155</f>
        <v>-91.53333333333333</v>
      </c>
    </row>
    <row r="156" spans="11:41" ht="15">
      <c r="K156" s="47"/>
      <c r="L156" s="47"/>
      <c r="M156" s="26" t="e">
        <f t="shared" si="28"/>
        <v>#REF!</v>
      </c>
      <c r="N156" s="9">
        <f>$C$25</f>
        <v>2</v>
      </c>
      <c r="O156" s="9">
        <f t="shared" si="25"/>
        <v>0</v>
      </c>
      <c r="P156" s="9">
        <f>SUM($N$5:N156)-SUM($O$5:O156)</f>
        <v>216</v>
      </c>
      <c r="Q156" s="25">
        <f t="shared" si="23"/>
        <v>-210.41666666666666</v>
      </c>
      <c r="R156" s="25">
        <f>SUM($Q$3:R$3)-$P156</f>
        <v>-204.83333333333334</v>
      </c>
      <c r="S156" s="25">
        <f>SUM($Q$3:S$3)-$P156</f>
        <v>-199.25</v>
      </c>
      <c r="T156" s="25">
        <f>SUM($Q$3:T$3)-$P156</f>
        <v>-193.66666666666666</v>
      </c>
      <c r="U156" s="25">
        <f>SUM($Q$3:U$3)-$P156</f>
        <v>-188.08333333333334</v>
      </c>
      <c r="V156" s="25">
        <f>SUM($Q$3:V$3)-$P156</f>
        <v>-182.5</v>
      </c>
      <c r="W156" s="25">
        <f>SUM($Q$3:W$3)-$P156</f>
        <v>-176.91666666666666</v>
      </c>
      <c r="X156" s="25">
        <f>SUM($Q$3:X$3)-$P156</f>
        <v>-171.33333333333331</v>
      </c>
      <c r="Y156" s="25">
        <f>SUM($Q$3:Y$3)-$P156</f>
        <v>-165.75</v>
      </c>
      <c r="Z156" s="25">
        <f>SUM($Q$3:Z$3)-$P156</f>
        <v>-160.16666666666666</v>
      </c>
      <c r="AA156" s="25">
        <f>SUM($Q$3:AA$3)-$P156</f>
        <v>-154.66666666666666</v>
      </c>
      <c r="AC156" s="24" t="e">
        <f t="shared" si="26"/>
        <v>#REF!</v>
      </c>
      <c r="AD156" s="9">
        <f t="shared" si="27"/>
        <v>216</v>
      </c>
      <c r="AE156" s="25">
        <f t="shared" si="24"/>
        <v>-203.89666666666668</v>
      </c>
      <c r="AF156" s="25">
        <f>SUM($AE$3:AF$3)-$P156</f>
        <v>-193.72666666666666</v>
      </c>
      <c r="AG156" s="25">
        <f>SUM($AE$3:AG$3)-$P156</f>
        <v>-181.85666666666668</v>
      </c>
      <c r="AH156" s="25">
        <f>SUM($AE$3:AH$3)-$P156</f>
        <v>-172.45333333333332</v>
      </c>
      <c r="AI156" s="25">
        <f>SUM($AE$3:AI$3)-$P156</f>
        <v>-160.18333333333334</v>
      </c>
      <c r="AJ156" s="25">
        <f>SUM($AE$3:AJ$3)-$P156</f>
        <v>-146.31333333333333</v>
      </c>
      <c r="AK156" s="25">
        <f>SUM($AE$3:AK$3)-$P156</f>
        <v>-132.64333333333332</v>
      </c>
      <c r="AL156" s="25">
        <f>SUM($AE$3:AL$3)-$P156</f>
        <v>-121.87333333333333</v>
      </c>
      <c r="AM156" s="25">
        <f>SUM($AE$3:AM$3)-$P156</f>
        <v>-110.60333333333334</v>
      </c>
      <c r="AN156" s="25">
        <f>SUM($AE$3:AN$3)-$P156</f>
        <v>-99.03333333333333</v>
      </c>
      <c r="AO156" s="25">
        <f>SUM($AE$3:AO$3)-$P156</f>
        <v>-93.53333333333333</v>
      </c>
    </row>
    <row r="157" spans="11:41" ht="15">
      <c r="K157" s="47"/>
      <c r="L157" s="47"/>
      <c r="M157" s="26" t="e">
        <f t="shared" si="28"/>
        <v>#REF!</v>
      </c>
      <c r="N157" s="9">
        <f>$D$25</f>
        <v>2</v>
      </c>
      <c r="O157" s="9">
        <f t="shared" si="25"/>
        <v>0</v>
      </c>
      <c r="P157" s="9">
        <f>SUM($N$5:N157)-SUM($O$5:O157)</f>
        <v>218</v>
      </c>
      <c r="Q157" s="25">
        <f aca="true" t="shared" si="29" ref="Q157:Q197">$Q$3-$P157</f>
        <v>-212.41666666666666</v>
      </c>
      <c r="R157" s="25">
        <f>SUM($Q$3:R$3)-$P157</f>
        <v>-206.83333333333334</v>
      </c>
      <c r="S157" s="25">
        <f>SUM($Q$3:S$3)-$P157</f>
        <v>-201.25</v>
      </c>
      <c r="T157" s="25">
        <f>SUM($Q$3:T$3)-$P157</f>
        <v>-195.66666666666666</v>
      </c>
      <c r="U157" s="25">
        <f>SUM($Q$3:U$3)-$P157</f>
        <v>-190.08333333333334</v>
      </c>
      <c r="V157" s="25">
        <f>SUM($Q$3:V$3)-$P157</f>
        <v>-184.5</v>
      </c>
      <c r="W157" s="25">
        <f>SUM($Q$3:W$3)-$P157</f>
        <v>-178.91666666666666</v>
      </c>
      <c r="X157" s="25">
        <f>SUM($Q$3:X$3)-$P157</f>
        <v>-173.33333333333331</v>
      </c>
      <c r="Y157" s="25">
        <f>SUM($Q$3:Y$3)-$P157</f>
        <v>-167.75</v>
      </c>
      <c r="Z157" s="25">
        <f>SUM($Q$3:Z$3)-$P157</f>
        <v>-162.16666666666666</v>
      </c>
      <c r="AA157" s="25">
        <f>SUM($Q$3:AA$3)-$P157</f>
        <v>-156.66666666666666</v>
      </c>
      <c r="AC157" s="24" t="e">
        <f t="shared" si="26"/>
        <v>#REF!</v>
      </c>
      <c r="AD157" s="9">
        <f aca="true" t="shared" si="30" ref="AD157:AD162">P157</f>
        <v>218</v>
      </c>
      <c r="AE157" s="25">
        <f t="shared" si="24"/>
        <v>-205.89666666666668</v>
      </c>
      <c r="AF157" s="25">
        <f>SUM($AE$3:AF$3)-$P157</f>
        <v>-195.72666666666666</v>
      </c>
      <c r="AG157" s="25">
        <f>SUM($AE$3:AG$3)-$P157</f>
        <v>-183.85666666666668</v>
      </c>
      <c r="AH157" s="25">
        <f>SUM($AE$3:AH$3)-$P157</f>
        <v>-174.45333333333332</v>
      </c>
      <c r="AI157" s="25">
        <f>SUM($AE$3:AI$3)-$P157</f>
        <v>-162.18333333333334</v>
      </c>
      <c r="AJ157" s="25">
        <f>SUM($AE$3:AJ$3)-$P157</f>
        <v>-148.31333333333333</v>
      </c>
      <c r="AK157" s="25">
        <f>SUM($AE$3:AK$3)-$P157</f>
        <v>-134.64333333333332</v>
      </c>
      <c r="AL157" s="25">
        <f>SUM($AE$3:AL$3)-$P157</f>
        <v>-123.87333333333333</v>
      </c>
      <c r="AM157" s="25">
        <f>SUM($AE$3:AM$3)-$P157</f>
        <v>-112.60333333333334</v>
      </c>
      <c r="AN157" s="25">
        <f>SUM($AE$3:AN$3)-$P157</f>
        <v>-101.03333333333333</v>
      </c>
      <c r="AO157" s="25">
        <f>SUM($AE$3:AO$3)-$P157</f>
        <v>-95.53333333333333</v>
      </c>
    </row>
    <row r="158" spans="11:41" ht="15">
      <c r="K158" s="47"/>
      <c r="L158" s="47"/>
      <c r="M158" s="26" t="e">
        <f t="shared" si="28"/>
        <v>#REF!</v>
      </c>
      <c r="N158" s="9">
        <f>$E$25</f>
        <v>2</v>
      </c>
      <c r="O158" s="9">
        <f t="shared" si="25"/>
        <v>0</v>
      </c>
      <c r="P158" s="9">
        <f>SUM($N$5:N158)-SUM($O$5:O158)</f>
        <v>220</v>
      </c>
      <c r="Q158" s="25">
        <f t="shared" si="29"/>
        <v>-214.41666666666666</v>
      </c>
      <c r="R158" s="25">
        <f>SUM($Q$3:R$3)-$P158</f>
        <v>-208.83333333333334</v>
      </c>
      <c r="S158" s="25">
        <f>SUM($Q$3:S$3)-$P158</f>
        <v>-203.25</v>
      </c>
      <c r="T158" s="25">
        <f>SUM($Q$3:T$3)-$P158</f>
        <v>-197.66666666666666</v>
      </c>
      <c r="U158" s="25">
        <f>SUM($Q$3:U$3)-$P158</f>
        <v>-192.08333333333334</v>
      </c>
      <c r="V158" s="25">
        <f>SUM($Q$3:V$3)-$P158</f>
        <v>-186.5</v>
      </c>
      <c r="W158" s="25">
        <f>SUM($Q$3:W$3)-$P158</f>
        <v>-180.91666666666666</v>
      </c>
      <c r="X158" s="25">
        <f>SUM($Q$3:X$3)-$P158</f>
        <v>-175.33333333333331</v>
      </c>
      <c r="Y158" s="25">
        <f>SUM($Q$3:Y$3)-$P158</f>
        <v>-169.75</v>
      </c>
      <c r="Z158" s="25">
        <f>SUM($Q$3:Z$3)-$P158</f>
        <v>-164.16666666666666</v>
      </c>
      <c r="AA158" s="25">
        <f>SUM($Q$3:AA$3)-$P158</f>
        <v>-158.66666666666666</v>
      </c>
      <c r="AC158" s="24" t="e">
        <f t="shared" si="26"/>
        <v>#REF!</v>
      </c>
      <c r="AD158" s="9">
        <f t="shared" si="30"/>
        <v>220</v>
      </c>
      <c r="AE158" s="25">
        <f t="shared" si="24"/>
        <v>-207.89666666666668</v>
      </c>
      <c r="AF158" s="25">
        <f>SUM($AE$3:AF$3)-$P158</f>
        <v>-197.72666666666666</v>
      </c>
      <c r="AG158" s="25">
        <f>SUM($AE$3:AG$3)-$P158</f>
        <v>-185.85666666666668</v>
      </c>
      <c r="AH158" s="25">
        <f>SUM($AE$3:AH$3)-$P158</f>
        <v>-176.45333333333332</v>
      </c>
      <c r="AI158" s="25">
        <f>SUM($AE$3:AI$3)-$P158</f>
        <v>-164.18333333333334</v>
      </c>
      <c r="AJ158" s="25">
        <f>SUM($AE$3:AJ$3)-$P158</f>
        <v>-150.31333333333333</v>
      </c>
      <c r="AK158" s="25">
        <f>SUM($AE$3:AK$3)-$P158</f>
        <v>-136.64333333333332</v>
      </c>
      <c r="AL158" s="25">
        <f>SUM($AE$3:AL$3)-$P158</f>
        <v>-125.87333333333333</v>
      </c>
      <c r="AM158" s="25">
        <f>SUM($AE$3:AM$3)-$P158</f>
        <v>-114.60333333333334</v>
      </c>
      <c r="AN158" s="25">
        <f>SUM($AE$3:AN$3)-$P158</f>
        <v>-103.03333333333333</v>
      </c>
      <c r="AO158" s="25">
        <f>SUM($AE$3:AO$3)-$P158</f>
        <v>-97.53333333333333</v>
      </c>
    </row>
    <row r="159" spans="11:41" ht="15">
      <c r="K159" s="47"/>
      <c r="L159" s="47"/>
      <c r="M159" s="26" t="e">
        <f t="shared" si="28"/>
        <v>#REF!</v>
      </c>
      <c r="N159" s="9">
        <f>$F$25</f>
        <v>2</v>
      </c>
      <c r="O159" s="9">
        <f t="shared" si="25"/>
        <v>0</v>
      </c>
      <c r="P159" s="9">
        <f>SUM($N$5:N159)-SUM($O$5:O159)</f>
        <v>222</v>
      </c>
      <c r="Q159" s="25">
        <f t="shared" si="29"/>
        <v>-216.41666666666666</v>
      </c>
      <c r="R159" s="25">
        <f>SUM($Q$3:R$3)-$P159</f>
        <v>-210.83333333333334</v>
      </c>
      <c r="S159" s="25">
        <f>SUM($Q$3:S$3)-$P159</f>
        <v>-205.25</v>
      </c>
      <c r="T159" s="25">
        <f>SUM($Q$3:T$3)-$P159</f>
        <v>-199.66666666666666</v>
      </c>
      <c r="U159" s="25">
        <f>SUM($Q$3:U$3)-$P159</f>
        <v>-194.08333333333334</v>
      </c>
      <c r="V159" s="25">
        <f>SUM($Q$3:V$3)-$P159</f>
        <v>-188.5</v>
      </c>
      <c r="W159" s="25">
        <f>SUM($Q$3:W$3)-$P159</f>
        <v>-182.91666666666666</v>
      </c>
      <c r="X159" s="25">
        <f>SUM($Q$3:X$3)-$P159</f>
        <v>-177.33333333333331</v>
      </c>
      <c r="Y159" s="25">
        <f>SUM($Q$3:Y$3)-$P159</f>
        <v>-171.75</v>
      </c>
      <c r="Z159" s="25">
        <f>SUM($Q$3:Z$3)-$P159</f>
        <v>-166.16666666666666</v>
      </c>
      <c r="AA159" s="25">
        <f>SUM($Q$3:AA$3)-$P159</f>
        <v>-160.66666666666666</v>
      </c>
      <c r="AC159" s="24" t="e">
        <f t="shared" si="26"/>
        <v>#REF!</v>
      </c>
      <c r="AD159" s="9">
        <f t="shared" si="30"/>
        <v>222</v>
      </c>
      <c r="AE159" s="25">
        <f t="shared" si="24"/>
        <v>-209.89666666666668</v>
      </c>
      <c r="AF159" s="25">
        <f>SUM($AE$3:AF$3)-$P159</f>
        <v>-199.72666666666666</v>
      </c>
      <c r="AG159" s="25">
        <f>SUM($AE$3:AG$3)-$P159</f>
        <v>-187.85666666666668</v>
      </c>
      <c r="AH159" s="25">
        <f>SUM($AE$3:AH$3)-$P159</f>
        <v>-178.45333333333332</v>
      </c>
      <c r="AI159" s="25">
        <f>SUM($AE$3:AI$3)-$P159</f>
        <v>-166.18333333333334</v>
      </c>
      <c r="AJ159" s="25">
        <f>SUM($AE$3:AJ$3)-$P159</f>
        <v>-152.31333333333333</v>
      </c>
      <c r="AK159" s="25">
        <f>SUM($AE$3:AK$3)-$P159</f>
        <v>-138.64333333333332</v>
      </c>
      <c r="AL159" s="25">
        <f>SUM($AE$3:AL$3)-$P159</f>
        <v>-127.87333333333333</v>
      </c>
      <c r="AM159" s="25">
        <f>SUM($AE$3:AM$3)-$P159</f>
        <v>-116.60333333333334</v>
      </c>
      <c r="AN159" s="25">
        <f>SUM($AE$3:AN$3)-$P159</f>
        <v>-105.03333333333333</v>
      </c>
      <c r="AO159" s="25">
        <f>SUM($AE$3:AO$3)-$P159</f>
        <v>-99.53333333333333</v>
      </c>
    </row>
    <row r="160" spans="11:41" ht="15">
      <c r="K160" s="47"/>
      <c r="L160" s="47"/>
      <c r="M160" s="26" t="e">
        <f t="shared" si="28"/>
        <v>#REF!</v>
      </c>
      <c r="N160" s="9">
        <f>$G$25</f>
        <v>2</v>
      </c>
      <c r="O160" s="9">
        <f t="shared" si="25"/>
        <v>0</v>
      </c>
      <c r="P160" s="9">
        <f>SUM($N$5:N160)-SUM($O$5:O160)</f>
        <v>224</v>
      </c>
      <c r="Q160" s="25">
        <f t="shared" si="29"/>
        <v>-218.41666666666666</v>
      </c>
      <c r="R160" s="25">
        <f>SUM($Q$3:R$3)-$P160</f>
        <v>-212.83333333333334</v>
      </c>
      <c r="S160" s="25">
        <f>SUM($Q$3:S$3)-$P160</f>
        <v>-207.25</v>
      </c>
      <c r="T160" s="25">
        <f>SUM($Q$3:T$3)-$P160</f>
        <v>-201.66666666666666</v>
      </c>
      <c r="U160" s="25">
        <f>SUM($Q$3:U$3)-$P160</f>
        <v>-196.08333333333334</v>
      </c>
      <c r="V160" s="25">
        <f>SUM($Q$3:V$3)-$P160</f>
        <v>-190.5</v>
      </c>
      <c r="W160" s="25">
        <f>SUM($Q$3:W$3)-$P160</f>
        <v>-184.91666666666666</v>
      </c>
      <c r="X160" s="25">
        <f>SUM($Q$3:X$3)-$P160</f>
        <v>-179.33333333333331</v>
      </c>
      <c r="Y160" s="25">
        <f>SUM($Q$3:Y$3)-$P160</f>
        <v>-173.75</v>
      </c>
      <c r="Z160" s="25">
        <f>SUM($Q$3:Z$3)-$P160</f>
        <v>-168.16666666666666</v>
      </c>
      <c r="AA160" s="25">
        <f>SUM($Q$3:AA$3)-$P160</f>
        <v>-162.66666666666666</v>
      </c>
      <c r="AC160" s="24" t="e">
        <f t="shared" si="26"/>
        <v>#REF!</v>
      </c>
      <c r="AD160" s="9">
        <f t="shared" si="30"/>
        <v>224</v>
      </c>
      <c r="AE160" s="25">
        <f t="shared" si="24"/>
        <v>-211.89666666666668</v>
      </c>
      <c r="AF160" s="25">
        <f>SUM($AE$3:AF$3)-$P160</f>
        <v>-201.72666666666666</v>
      </c>
      <c r="AG160" s="25">
        <f>SUM($AE$3:AG$3)-$P160</f>
        <v>-189.85666666666668</v>
      </c>
      <c r="AH160" s="25">
        <f>SUM($AE$3:AH$3)-$P160</f>
        <v>-180.45333333333332</v>
      </c>
      <c r="AI160" s="25">
        <f>SUM($AE$3:AI$3)-$P160</f>
        <v>-168.18333333333334</v>
      </c>
      <c r="AJ160" s="25">
        <f>SUM($AE$3:AJ$3)-$P160</f>
        <v>-154.31333333333333</v>
      </c>
      <c r="AK160" s="25">
        <f>SUM($AE$3:AK$3)-$P160</f>
        <v>-140.64333333333332</v>
      </c>
      <c r="AL160" s="25">
        <f>SUM($AE$3:AL$3)-$P160</f>
        <v>-129.87333333333333</v>
      </c>
      <c r="AM160" s="25">
        <f>SUM($AE$3:AM$3)-$P160</f>
        <v>-118.60333333333334</v>
      </c>
      <c r="AN160" s="25">
        <f>SUM($AE$3:AN$3)-$P160</f>
        <v>-107.03333333333333</v>
      </c>
      <c r="AO160" s="25">
        <f>SUM($AE$3:AO$3)-$P160</f>
        <v>-101.53333333333333</v>
      </c>
    </row>
    <row r="161" spans="11:41" ht="15">
      <c r="K161" s="47"/>
      <c r="L161" s="47"/>
      <c r="M161" s="26" t="e">
        <f t="shared" si="28"/>
        <v>#REF!</v>
      </c>
      <c r="N161" s="9">
        <f>$H$25</f>
        <v>0</v>
      </c>
      <c r="O161" s="9">
        <f t="shared" si="25"/>
        <v>0</v>
      </c>
      <c r="P161" s="9">
        <f>SUM($N$5:N161)-SUM($O$5:O161)</f>
        <v>224</v>
      </c>
      <c r="Q161" s="25">
        <f t="shared" si="29"/>
        <v>-218.41666666666666</v>
      </c>
      <c r="R161" s="25">
        <f>SUM($Q$3:R$3)-$P161</f>
        <v>-212.83333333333334</v>
      </c>
      <c r="S161" s="25">
        <f>SUM($Q$3:S$3)-$P161</f>
        <v>-207.25</v>
      </c>
      <c r="T161" s="25">
        <f>SUM($Q$3:T$3)-$P161</f>
        <v>-201.66666666666666</v>
      </c>
      <c r="U161" s="25">
        <f>SUM($Q$3:U$3)-$P161</f>
        <v>-196.08333333333334</v>
      </c>
      <c r="V161" s="25">
        <f>SUM($Q$3:V$3)-$P161</f>
        <v>-190.5</v>
      </c>
      <c r="W161" s="25">
        <f>SUM($Q$3:W$3)-$P161</f>
        <v>-184.91666666666666</v>
      </c>
      <c r="X161" s="25">
        <f>SUM($Q$3:X$3)-$P161</f>
        <v>-179.33333333333331</v>
      </c>
      <c r="Y161" s="25">
        <f>SUM($Q$3:Y$3)-$P161</f>
        <v>-173.75</v>
      </c>
      <c r="Z161" s="25">
        <f>SUM($Q$3:Z$3)-$P161</f>
        <v>-168.16666666666666</v>
      </c>
      <c r="AA161" s="25">
        <f>SUM($Q$3:AA$3)-$P161</f>
        <v>-162.66666666666666</v>
      </c>
      <c r="AC161" s="24" t="e">
        <f t="shared" si="26"/>
        <v>#REF!</v>
      </c>
      <c r="AD161" s="9">
        <f t="shared" si="30"/>
        <v>224</v>
      </c>
      <c r="AE161" s="25">
        <f t="shared" si="24"/>
        <v>-211.89666666666668</v>
      </c>
      <c r="AF161" s="25">
        <f>SUM($AE$3:AF$3)-$P161</f>
        <v>-201.72666666666666</v>
      </c>
      <c r="AG161" s="25">
        <f>SUM($AE$3:AG$3)-$P161</f>
        <v>-189.85666666666668</v>
      </c>
      <c r="AH161" s="25">
        <f>SUM($AE$3:AH$3)-$P161</f>
        <v>-180.45333333333332</v>
      </c>
      <c r="AI161" s="25">
        <f>SUM($AE$3:AI$3)-$P161</f>
        <v>-168.18333333333334</v>
      </c>
      <c r="AJ161" s="25">
        <f>SUM($AE$3:AJ$3)-$P161</f>
        <v>-154.31333333333333</v>
      </c>
      <c r="AK161" s="25">
        <f>SUM($AE$3:AK$3)-$P161</f>
        <v>-140.64333333333332</v>
      </c>
      <c r="AL161" s="25">
        <f>SUM($AE$3:AL$3)-$P161</f>
        <v>-129.87333333333333</v>
      </c>
      <c r="AM161" s="25">
        <f>SUM($AE$3:AM$3)-$P161</f>
        <v>-118.60333333333334</v>
      </c>
      <c r="AN161" s="25">
        <f>SUM($AE$3:AN$3)-$P161</f>
        <v>-107.03333333333333</v>
      </c>
      <c r="AO161" s="25">
        <f>SUM($AE$3:AO$3)-$P161</f>
        <v>-101.53333333333333</v>
      </c>
    </row>
    <row r="162" spans="11:41" ht="15">
      <c r="K162" s="47"/>
      <c r="L162" s="47"/>
      <c r="M162" s="26" t="e">
        <f t="shared" si="28"/>
        <v>#REF!</v>
      </c>
      <c r="N162" s="9">
        <f>$C$25</f>
        <v>2</v>
      </c>
      <c r="O162" s="9">
        <f t="shared" si="25"/>
        <v>0</v>
      </c>
      <c r="P162" s="9">
        <f>SUM($N$5:N162)-SUM($O$5:O162)</f>
        <v>226</v>
      </c>
      <c r="Q162" s="25">
        <f>$Q$3-$P162</f>
        <v>-220.41666666666666</v>
      </c>
      <c r="R162" s="25">
        <f>SUM($Q$3:R$3)-$P162</f>
        <v>-214.83333333333334</v>
      </c>
      <c r="S162" s="25">
        <f>SUM($Q$3:S$3)-$P162</f>
        <v>-209.25</v>
      </c>
      <c r="T162" s="25">
        <f>SUM($Q$3:T$3)-$P162</f>
        <v>-203.66666666666666</v>
      </c>
      <c r="U162" s="25">
        <f>SUM($Q$3:U$3)-$P162</f>
        <v>-198.08333333333334</v>
      </c>
      <c r="V162" s="25">
        <f>SUM($Q$3:V$3)-$P162</f>
        <v>-192.5</v>
      </c>
      <c r="W162" s="25">
        <f>SUM($Q$3:W$3)-$P162</f>
        <v>-186.91666666666666</v>
      </c>
      <c r="X162" s="25">
        <f>SUM($Q$3:X$3)-$P162</f>
        <v>-181.33333333333331</v>
      </c>
      <c r="Y162" s="25">
        <f>SUM($Q$3:Y$3)-$P162</f>
        <v>-175.75</v>
      </c>
      <c r="Z162" s="25">
        <f>SUM($Q$3:Z$3)-$P162</f>
        <v>-170.16666666666666</v>
      </c>
      <c r="AA162" s="25">
        <f>SUM($Q$3:AA$3)-$P162</f>
        <v>-164.66666666666666</v>
      </c>
      <c r="AC162" s="24" t="e">
        <f aca="true" t="shared" si="31" ref="AC162:AC167">M162</f>
        <v>#REF!</v>
      </c>
      <c r="AD162" s="9">
        <f t="shared" si="30"/>
        <v>226</v>
      </c>
      <c r="AE162" s="25">
        <f t="shared" si="24"/>
        <v>-213.89666666666668</v>
      </c>
      <c r="AF162" s="25">
        <f>SUM($AE$3:AF$3)-$P162</f>
        <v>-203.72666666666666</v>
      </c>
      <c r="AG162" s="25">
        <f>SUM($AE$3:AG$3)-$P162</f>
        <v>-191.85666666666668</v>
      </c>
      <c r="AH162" s="25">
        <f>SUM($AE$3:AH$3)-$P162</f>
        <v>-182.45333333333332</v>
      </c>
      <c r="AI162" s="25">
        <f>SUM($AE$3:AI$3)-$P162</f>
        <v>-170.18333333333334</v>
      </c>
      <c r="AJ162" s="25">
        <f>SUM($AE$3:AJ$3)-$P162</f>
        <v>-156.31333333333333</v>
      </c>
      <c r="AK162" s="25">
        <f>SUM($AE$3:AK$3)-$P162</f>
        <v>-142.64333333333332</v>
      </c>
      <c r="AL162" s="25">
        <f>SUM($AE$3:AL$3)-$P162</f>
        <v>-131.87333333333333</v>
      </c>
      <c r="AM162" s="25">
        <f>SUM($AE$3:AM$3)-$P162</f>
        <v>-120.60333333333334</v>
      </c>
      <c r="AN162" s="25">
        <f>SUM($AE$3:AN$3)-$P162</f>
        <v>-109.03333333333333</v>
      </c>
      <c r="AO162" s="25">
        <f>SUM($AE$3:AO$3)-$P162</f>
        <v>-103.53333333333333</v>
      </c>
    </row>
    <row r="163" spans="11:41" ht="15">
      <c r="K163" s="47"/>
      <c r="L163" s="47"/>
      <c r="M163" s="26" t="e">
        <f t="shared" si="28"/>
        <v>#REF!</v>
      </c>
      <c r="N163" s="9">
        <f>$D$25</f>
        <v>2</v>
      </c>
      <c r="O163" s="9">
        <f t="shared" si="25"/>
        <v>0</v>
      </c>
      <c r="P163" s="9">
        <f>SUM($N$5:N163)-SUM($O$5:O163)</f>
        <v>228</v>
      </c>
      <c r="Q163" s="25">
        <f t="shared" si="29"/>
        <v>-222.41666666666666</v>
      </c>
      <c r="R163" s="25">
        <f>SUM($Q$3:R$3)-$P163</f>
        <v>-216.83333333333334</v>
      </c>
      <c r="S163" s="25">
        <f>SUM($Q$3:S$3)-$P163</f>
        <v>-211.25</v>
      </c>
      <c r="T163" s="25">
        <f>SUM($Q$3:T$3)-$P163</f>
        <v>-205.66666666666666</v>
      </c>
      <c r="U163" s="25">
        <f>SUM($Q$3:U$3)-$P163</f>
        <v>-200.08333333333334</v>
      </c>
      <c r="V163" s="25">
        <f>SUM($Q$3:V$3)-$P163</f>
        <v>-194.5</v>
      </c>
      <c r="W163" s="25">
        <f>SUM($Q$3:W$3)-$P163</f>
        <v>-188.91666666666666</v>
      </c>
      <c r="X163" s="25">
        <f>SUM($Q$3:X$3)-$P163</f>
        <v>-183.33333333333331</v>
      </c>
      <c r="Y163" s="25">
        <f>SUM($Q$3:Y$3)-$P163</f>
        <v>-177.75</v>
      </c>
      <c r="Z163" s="25">
        <f>SUM($Q$3:Z$3)-$P163</f>
        <v>-172.16666666666666</v>
      </c>
      <c r="AA163" s="25">
        <f>SUM($Q$3:AA$3)-$P163</f>
        <v>-166.66666666666666</v>
      </c>
      <c r="AC163" s="24" t="e">
        <f t="shared" si="31"/>
        <v>#REF!</v>
      </c>
      <c r="AD163" s="9">
        <f aca="true" t="shared" si="32" ref="AD163:AD168">P163</f>
        <v>228</v>
      </c>
      <c r="AE163" s="25">
        <f t="shared" si="24"/>
        <v>-215.89666666666668</v>
      </c>
      <c r="AF163" s="25">
        <f>SUM($AE$3:AF$3)-$P163</f>
        <v>-205.72666666666666</v>
      </c>
      <c r="AG163" s="25">
        <f>SUM($AE$3:AG$3)-$P163</f>
        <v>-193.85666666666668</v>
      </c>
      <c r="AH163" s="25">
        <f>SUM($AE$3:AH$3)-$P163</f>
        <v>-184.45333333333332</v>
      </c>
      <c r="AI163" s="25">
        <f>SUM($AE$3:AI$3)-$P163</f>
        <v>-172.18333333333334</v>
      </c>
      <c r="AJ163" s="25">
        <f>SUM($AE$3:AJ$3)-$P163</f>
        <v>-158.31333333333333</v>
      </c>
      <c r="AK163" s="25">
        <f>SUM($AE$3:AK$3)-$P163</f>
        <v>-144.64333333333332</v>
      </c>
      <c r="AL163" s="25">
        <f>SUM($AE$3:AL$3)-$P163</f>
        <v>-133.87333333333333</v>
      </c>
      <c r="AM163" s="25">
        <f>SUM($AE$3:AM$3)-$P163</f>
        <v>-122.60333333333334</v>
      </c>
      <c r="AN163" s="25">
        <f>SUM($AE$3:AN$3)-$P163</f>
        <v>-111.03333333333333</v>
      </c>
      <c r="AO163" s="25">
        <f>SUM($AE$3:AO$3)-$P163</f>
        <v>-105.53333333333333</v>
      </c>
    </row>
    <row r="164" spans="11:41" ht="15">
      <c r="K164" s="47"/>
      <c r="L164" s="47"/>
      <c r="M164" s="26" t="e">
        <f t="shared" si="28"/>
        <v>#REF!</v>
      </c>
      <c r="N164" s="9">
        <f>$E$25</f>
        <v>2</v>
      </c>
      <c r="O164" s="9">
        <f t="shared" si="25"/>
        <v>0</v>
      </c>
      <c r="P164" s="9">
        <f>SUM($N$5:N164)-SUM($O$5:O164)</f>
        <v>230</v>
      </c>
      <c r="Q164" s="25">
        <f t="shared" si="29"/>
        <v>-224.41666666666666</v>
      </c>
      <c r="R164" s="25">
        <f>SUM($Q$3:R$3)-$P164</f>
        <v>-218.83333333333334</v>
      </c>
      <c r="S164" s="25">
        <f>SUM($Q$3:S$3)-$P164</f>
        <v>-213.25</v>
      </c>
      <c r="T164" s="25">
        <f>SUM($Q$3:T$3)-$P164</f>
        <v>-207.66666666666666</v>
      </c>
      <c r="U164" s="25">
        <f>SUM($Q$3:U$3)-$P164</f>
        <v>-202.08333333333334</v>
      </c>
      <c r="V164" s="25">
        <f>SUM($Q$3:V$3)-$P164</f>
        <v>-196.5</v>
      </c>
      <c r="W164" s="25">
        <f>SUM($Q$3:W$3)-$P164</f>
        <v>-190.91666666666666</v>
      </c>
      <c r="X164" s="25">
        <f>SUM($Q$3:X$3)-$P164</f>
        <v>-185.33333333333331</v>
      </c>
      <c r="Y164" s="25">
        <f>SUM($Q$3:Y$3)-$P164</f>
        <v>-179.75</v>
      </c>
      <c r="Z164" s="25">
        <f>SUM($Q$3:Z$3)-$P164</f>
        <v>-174.16666666666666</v>
      </c>
      <c r="AA164" s="25">
        <f>SUM($Q$3:AA$3)-$P164</f>
        <v>-168.66666666666666</v>
      </c>
      <c r="AC164" s="24" t="e">
        <f t="shared" si="31"/>
        <v>#REF!</v>
      </c>
      <c r="AD164" s="9">
        <f t="shared" si="32"/>
        <v>230</v>
      </c>
      <c r="AE164" s="25">
        <f aca="true" t="shared" si="33" ref="AE164:AE197">$AE$3-$P164</f>
        <v>-217.89666666666668</v>
      </c>
      <c r="AF164" s="25">
        <f>SUM($AE$3:AF$3)-$P164</f>
        <v>-207.72666666666666</v>
      </c>
      <c r="AG164" s="25">
        <f>SUM($AE$3:AG$3)-$P164</f>
        <v>-195.85666666666668</v>
      </c>
      <c r="AH164" s="25">
        <f>SUM($AE$3:AH$3)-$P164</f>
        <v>-186.45333333333332</v>
      </c>
      <c r="AI164" s="25">
        <f>SUM($AE$3:AI$3)-$P164</f>
        <v>-174.18333333333334</v>
      </c>
      <c r="AJ164" s="25">
        <f>SUM($AE$3:AJ$3)-$P164</f>
        <v>-160.31333333333333</v>
      </c>
      <c r="AK164" s="25">
        <f>SUM($AE$3:AK$3)-$P164</f>
        <v>-146.64333333333332</v>
      </c>
      <c r="AL164" s="25">
        <f>SUM($AE$3:AL$3)-$P164</f>
        <v>-135.87333333333333</v>
      </c>
      <c r="AM164" s="25">
        <f>SUM($AE$3:AM$3)-$P164</f>
        <v>-124.60333333333334</v>
      </c>
      <c r="AN164" s="25">
        <f>SUM($AE$3:AN$3)-$P164</f>
        <v>-113.03333333333333</v>
      </c>
      <c r="AO164" s="25">
        <f>SUM($AE$3:AO$3)-$P164</f>
        <v>-107.53333333333333</v>
      </c>
    </row>
    <row r="165" spans="11:41" ht="15">
      <c r="K165" s="47"/>
      <c r="L165" s="47"/>
      <c r="M165" s="26" t="e">
        <f t="shared" si="28"/>
        <v>#REF!</v>
      </c>
      <c r="N165" s="9">
        <f>$F$25</f>
        <v>2</v>
      </c>
      <c r="O165" s="9">
        <f t="shared" si="25"/>
        <v>0</v>
      </c>
      <c r="P165" s="9">
        <f>SUM($N$5:N165)-SUM($O$5:O165)</f>
        <v>232</v>
      </c>
      <c r="Q165" s="25">
        <f t="shared" si="29"/>
        <v>-226.41666666666666</v>
      </c>
      <c r="R165" s="25">
        <f>SUM($Q$3:R$3)-$P165</f>
        <v>-220.83333333333334</v>
      </c>
      <c r="S165" s="25">
        <f>SUM($Q$3:S$3)-$P165</f>
        <v>-215.25</v>
      </c>
      <c r="T165" s="25">
        <f>SUM($Q$3:T$3)-$P165</f>
        <v>-209.66666666666666</v>
      </c>
      <c r="U165" s="25">
        <f>SUM($Q$3:U$3)-$P165</f>
        <v>-204.08333333333334</v>
      </c>
      <c r="V165" s="25">
        <f>SUM($Q$3:V$3)-$P165</f>
        <v>-198.5</v>
      </c>
      <c r="W165" s="25">
        <f>SUM($Q$3:W$3)-$P165</f>
        <v>-192.91666666666666</v>
      </c>
      <c r="X165" s="25">
        <f>SUM($Q$3:X$3)-$P165</f>
        <v>-187.33333333333331</v>
      </c>
      <c r="Y165" s="25">
        <f>SUM($Q$3:Y$3)-$P165</f>
        <v>-181.75</v>
      </c>
      <c r="Z165" s="25">
        <f>SUM($Q$3:Z$3)-$P165</f>
        <v>-176.16666666666666</v>
      </c>
      <c r="AA165" s="25">
        <f>SUM($Q$3:AA$3)-$P165</f>
        <v>-170.66666666666666</v>
      </c>
      <c r="AC165" s="24" t="e">
        <f t="shared" si="31"/>
        <v>#REF!</v>
      </c>
      <c r="AD165" s="9">
        <f t="shared" si="32"/>
        <v>232</v>
      </c>
      <c r="AE165" s="25">
        <f t="shared" si="33"/>
        <v>-219.89666666666668</v>
      </c>
      <c r="AF165" s="25">
        <f>SUM($AE$3:AF$3)-$P165</f>
        <v>-209.72666666666666</v>
      </c>
      <c r="AG165" s="25">
        <f>SUM($AE$3:AG$3)-$P165</f>
        <v>-197.85666666666668</v>
      </c>
      <c r="AH165" s="25">
        <f>SUM($AE$3:AH$3)-$P165</f>
        <v>-188.45333333333332</v>
      </c>
      <c r="AI165" s="25">
        <f>SUM($AE$3:AI$3)-$P165</f>
        <v>-176.18333333333334</v>
      </c>
      <c r="AJ165" s="25">
        <f>SUM($AE$3:AJ$3)-$P165</f>
        <v>-162.31333333333333</v>
      </c>
      <c r="AK165" s="25">
        <f>SUM($AE$3:AK$3)-$P165</f>
        <v>-148.64333333333332</v>
      </c>
      <c r="AL165" s="25">
        <f>SUM($AE$3:AL$3)-$P165</f>
        <v>-137.87333333333333</v>
      </c>
      <c r="AM165" s="25">
        <f>SUM($AE$3:AM$3)-$P165</f>
        <v>-126.60333333333334</v>
      </c>
      <c r="AN165" s="25">
        <f>SUM($AE$3:AN$3)-$P165</f>
        <v>-115.03333333333333</v>
      </c>
      <c r="AO165" s="25">
        <f>SUM($AE$3:AO$3)-$P165</f>
        <v>-109.53333333333333</v>
      </c>
    </row>
    <row r="166" spans="11:41" ht="15">
      <c r="K166" s="47"/>
      <c r="L166" s="47"/>
      <c r="M166" s="26" t="e">
        <f t="shared" si="28"/>
        <v>#REF!</v>
      </c>
      <c r="N166" s="9">
        <f>$G$25</f>
        <v>2</v>
      </c>
      <c r="O166" s="9">
        <f t="shared" si="25"/>
        <v>0</v>
      </c>
      <c r="P166" s="9">
        <f>SUM($N$5:N166)-SUM($O$5:O166)</f>
        <v>234</v>
      </c>
      <c r="Q166" s="25">
        <f t="shared" si="29"/>
        <v>-228.41666666666666</v>
      </c>
      <c r="R166" s="25">
        <f>SUM($Q$3:R$3)-$P166</f>
        <v>-222.83333333333334</v>
      </c>
      <c r="S166" s="25">
        <f>SUM($Q$3:S$3)-$P166</f>
        <v>-217.25</v>
      </c>
      <c r="T166" s="25">
        <f>SUM($Q$3:T$3)-$P166</f>
        <v>-211.66666666666666</v>
      </c>
      <c r="U166" s="25">
        <f>SUM($Q$3:U$3)-$P166</f>
        <v>-206.08333333333334</v>
      </c>
      <c r="V166" s="25">
        <f>SUM($Q$3:V$3)-$P166</f>
        <v>-200.5</v>
      </c>
      <c r="W166" s="25">
        <f>SUM($Q$3:W$3)-$P166</f>
        <v>-194.91666666666666</v>
      </c>
      <c r="X166" s="25">
        <f>SUM($Q$3:X$3)-$P166</f>
        <v>-189.33333333333331</v>
      </c>
      <c r="Y166" s="25">
        <f>SUM($Q$3:Y$3)-$P166</f>
        <v>-183.75</v>
      </c>
      <c r="Z166" s="25">
        <f>SUM($Q$3:Z$3)-$P166</f>
        <v>-178.16666666666666</v>
      </c>
      <c r="AA166" s="25">
        <f>SUM($Q$3:AA$3)-$P166</f>
        <v>-172.66666666666666</v>
      </c>
      <c r="AC166" s="24" t="e">
        <f t="shared" si="31"/>
        <v>#REF!</v>
      </c>
      <c r="AD166" s="9">
        <f t="shared" si="32"/>
        <v>234</v>
      </c>
      <c r="AE166" s="25">
        <f t="shared" si="33"/>
        <v>-221.89666666666668</v>
      </c>
      <c r="AF166" s="25">
        <f>SUM($AE$3:AF$3)-$P166</f>
        <v>-211.72666666666666</v>
      </c>
      <c r="AG166" s="25">
        <f>SUM($AE$3:AG$3)-$P166</f>
        <v>-199.85666666666668</v>
      </c>
      <c r="AH166" s="25">
        <f>SUM($AE$3:AH$3)-$P166</f>
        <v>-190.45333333333332</v>
      </c>
      <c r="AI166" s="25">
        <f>SUM($AE$3:AI$3)-$P166</f>
        <v>-178.18333333333334</v>
      </c>
      <c r="AJ166" s="25">
        <f>SUM($AE$3:AJ$3)-$P166</f>
        <v>-164.31333333333333</v>
      </c>
      <c r="AK166" s="25">
        <f>SUM($AE$3:AK$3)-$P166</f>
        <v>-150.64333333333332</v>
      </c>
      <c r="AL166" s="25">
        <f>SUM($AE$3:AL$3)-$P166</f>
        <v>-139.87333333333333</v>
      </c>
      <c r="AM166" s="25">
        <f>SUM($AE$3:AM$3)-$P166</f>
        <v>-128.60333333333335</v>
      </c>
      <c r="AN166" s="25">
        <f>SUM($AE$3:AN$3)-$P166</f>
        <v>-117.03333333333333</v>
      </c>
      <c r="AO166" s="25">
        <f>SUM($AE$3:AO$3)-$P166</f>
        <v>-111.53333333333333</v>
      </c>
    </row>
    <row r="167" spans="11:41" ht="15">
      <c r="K167" s="47"/>
      <c r="L167" s="47"/>
      <c r="M167" s="26" t="e">
        <f t="shared" si="28"/>
        <v>#REF!</v>
      </c>
      <c r="N167" s="9">
        <f>$H$25</f>
        <v>0</v>
      </c>
      <c r="O167" s="9">
        <f t="shared" si="25"/>
        <v>0</v>
      </c>
      <c r="P167" s="9">
        <f>SUM($N$5:N167)-SUM($O$5:O167)</f>
        <v>234</v>
      </c>
      <c r="Q167" s="25">
        <f t="shared" si="29"/>
        <v>-228.41666666666666</v>
      </c>
      <c r="R167" s="25">
        <f>SUM($Q$3:R$3)-$P167</f>
        <v>-222.83333333333334</v>
      </c>
      <c r="S167" s="25">
        <f>SUM($Q$3:S$3)-$P167</f>
        <v>-217.25</v>
      </c>
      <c r="T167" s="25">
        <f>SUM($Q$3:T$3)-$P167</f>
        <v>-211.66666666666666</v>
      </c>
      <c r="U167" s="25">
        <f>SUM($Q$3:U$3)-$P167</f>
        <v>-206.08333333333334</v>
      </c>
      <c r="V167" s="25">
        <f>SUM($Q$3:V$3)-$P167</f>
        <v>-200.5</v>
      </c>
      <c r="W167" s="25">
        <f>SUM($Q$3:W$3)-$P167</f>
        <v>-194.91666666666666</v>
      </c>
      <c r="X167" s="25">
        <f>SUM($Q$3:X$3)-$P167</f>
        <v>-189.33333333333331</v>
      </c>
      <c r="Y167" s="25">
        <f>SUM($Q$3:Y$3)-$P167</f>
        <v>-183.75</v>
      </c>
      <c r="Z167" s="25">
        <f>SUM($Q$3:Z$3)-$P167</f>
        <v>-178.16666666666666</v>
      </c>
      <c r="AA167" s="25">
        <f>SUM($Q$3:AA$3)-$P167</f>
        <v>-172.66666666666666</v>
      </c>
      <c r="AC167" s="24" t="e">
        <f t="shared" si="31"/>
        <v>#REF!</v>
      </c>
      <c r="AD167" s="9">
        <f t="shared" si="32"/>
        <v>234</v>
      </c>
      <c r="AE167" s="25">
        <f t="shared" si="33"/>
        <v>-221.89666666666668</v>
      </c>
      <c r="AF167" s="25">
        <f>SUM($AE$3:AF$3)-$P167</f>
        <v>-211.72666666666666</v>
      </c>
      <c r="AG167" s="25">
        <f>SUM($AE$3:AG$3)-$P167</f>
        <v>-199.85666666666668</v>
      </c>
      <c r="AH167" s="25">
        <f>SUM($AE$3:AH$3)-$P167</f>
        <v>-190.45333333333332</v>
      </c>
      <c r="AI167" s="25">
        <f>SUM($AE$3:AI$3)-$P167</f>
        <v>-178.18333333333334</v>
      </c>
      <c r="AJ167" s="25">
        <f>SUM($AE$3:AJ$3)-$P167</f>
        <v>-164.31333333333333</v>
      </c>
      <c r="AK167" s="25">
        <f>SUM($AE$3:AK$3)-$P167</f>
        <v>-150.64333333333332</v>
      </c>
      <c r="AL167" s="25">
        <f>SUM($AE$3:AL$3)-$P167</f>
        <v>-139.87333333333333</v>
      </c>
      <c r="AM167" s="25">
        <f>SUM($AE$3:AM$3)-$P167</f>
        <v>-128.60333333333335</v>
      </c>
      <c r="AN167" s="25">
        <f>SUM($AE$3:AN$3)-$P167</f>
        <v>-117.03333333333333</v>
      </c>
      <c r="AO167" s="25">
        <f>SUM($AE$3:AO$3)-$P167</f>
        <v>-111.53333333333333</v>
      </c>
    </row>
    <row r="168" spans="11:41" ht="15">
      <c r="K168" s="47"/>
      <c r="L168" s="47"/>
      <c r="M168" s="26" t="e">
        <f t="shared" si="28"/>
        <v>#REF!</v>
      </c>
      <c r="N168" s="9">
        <f>$C$25</f>
        <v>2</v>
      </c>
      <c r="O168" s="9">
        <f t="shared" si="25"/>
        <v>0</v>
      </c>
      <c r="P168" s="9">
        <f>SUM($N$5:N168)-SUM($O$5:O168)</f>
        <v>236</v>
      </c>
      <c r="Q168" s="25">
        <f>$Q$3-$P168</f>
        <v>-230.41666666666666</v>
      </c>
      <c r="R168" s="25">
        <f>SUM($Q$3:R$3)-$P168</f>
        <v>-224.83333333333334</v>
      </c>
      <c r="S168" s="25">
        <f>SUM($Q$3:S$3)-$P168</f>
        <v>-219.25</v>
      </c>
      <c r="T168" s="25">
        <f>SUM($Q$3:T$3)-$P168</f>
        <v>-213.66666666666666</v>
      </c>
      <c r="U168" s="25">
        <f>SUM($Q$3:U$3)-$P168</f>
        <v>-208.08333333333334</v>
      </c>
      <c r="V168" s="25">
        <f>SUM($Q$3:V$3)-$P168</f>
        <v>-202.5</v>
      </c>
      <c r="W168" s="25">
        <f>SUM($Q$3:W$3)-$P168</f>
        <v>-196.91666666666666</v>
      </c>
      <c r="X168" s="25">
        <f>SUM($Q$3:X$3)-$P168</f>
        <v>-191.33333333333331</v>
      </c>
      <c r="Y168" s="25">
        <f>SUM($Q$3:Y$3)-$P168</f>
        <v>-185.75</v>
      </c>
      <c r="Z168" s="25">
        <f>SUM($Q$3:Z$3)-$P168</f>
        <v>-180.16666666666666</v>
      </c>
      <c r="AA168" s="25">
        <f>SUM($Q$3:AA$3)-$P168</f>
        <v>-174.66666666666666</v>
      </c>
      <c r="AC168" s="24" t="e">
        <f aca="true" t="shared" si="34" ref="AC168:AC173">M168</f>
        <v>#REF!</v>
      </c>
      <c r="AD168" s="9">
        <f t="shared" si="32"/>
        <v>236</v>
      </c>
      <c r="AE168" s="25">
        <f t="shared" si="33"/>
        <v>-223.89666666666668</v>
      </c>
      <c r="AF168" s="25">
        <f>SUM($AE$3:AF$3)-$P168</f>
        <v>-213.72666666666666</v>
      </c>
      <c r="AG168" s="25">
        <f>SUM($AE$3:AG$3)-$P168</f>
        <v>-201.85666666666668</v>
      </c>
      <c r="AH168" s="25">
        <f>SUM($AE$3:AH$3)-$P168</f>
        <v>-192.45333333333332</v>
      </c>
      <c r="AI168" s="25">
        <f>SUM($AE$3:AI$3)-$P168</f>
        <v>-180.18333333333334</v>
      </c>
      <c r="AJ168" s="25">
        <f>SUM($AE$3:AJ$3)-$P168</f>
        <v>-166.31333333333333</v>
      </c>
      <c r="AK168" s="25">
        <f>SUM($AE$3:AK$3)-$P168</f>
        <v>-152.64333333333332</v>
      </c>
      <c r="AL168" s="25">
        <f>SUM($AE$3:AL$3)-$P168</f>
        <v>-141.87333333333333</v>
      </c>
      <c r="AM168" s="25">
        <f>SUM($AE$3:AM$3)-$P168</f>
        <v>-130.60333333333335</v>
      </c>
      <c r="AN168" s="25">
        <f>SUM($AE$3:AN$3)-$P168</f>
        <v>-119.03333333333333</v>
      </c>
      <c r="AO168" s="25">
        <f>SUM($AE$3:AO$3)-$P168</f>
        <v>-113.53333333333333</v>
      </c>
    </row>
    <row r="169" spans="11:41" ht="15">
      <c r="K169" s="47"/>
      <c r="L169" s="47"/>
      <c r="M169" s="26" t="e">
        <f t="shared" si="28"/>
        <v>#REF!</v>
      </c>
      <c r="N169" s="9">
        <f>$D$25</f>
        <v>2</v>
      </c>
      <c r="O169" s="9">
        <f t="shared" si="25"/>
        <v>0</v>
      </c>
      <c r="P169" s="9">
        <f>SUM($N$5:N169)-SUM($O$5:O169)</f>
        <v>238</v>
      </c>
      <c r="Q169" s="25">
        <f t="shared" si="29"/>
        <v>-232.41666666666666</v>
      </c>
      <c r="R169" s="25">
        <f>SUM($Q$3:R$3)-$P169</f>
        <v>-226.83333333333334</v>
      </c>
      <c r="S169" s="25">
        <f>SUM($Q$3:S$3)-$P169</f>
        <v>-221.25</v>
      </c>
      <c r="T169" s="25">
        <f>SUM($Q$3:T$3)-$P169</f>
        <v>-215.66666666666666</v>
      </c>
      <c r="U169" s="25">
        <f>SUM($Q$3:U$3)-$P169</f>
        <v>-210.08333333333334</v>
      </c>
      <c r="V169" s="25">
        <f>SUM($Q$3:V$3)-$P169</f>
        <v>-204.5</v>
      </c>
      <c r="W169" s="25">
        <f>SUM($Q$3:W$3)-$P169</f>
        <v>-198.91666666666666</v>
      </c>
      <c r="X169" s="25">
        <f>SUM($Q$3:X$3)-$P169</f>
        <v>-193.33333333333331</v>
      </c>
      <c r="Y169" s="25">
        <f>SUM($Q$3:Y$3)-$P169</f>
        <v>-187.75</v>
      </c>
      <c r="Z169" s="25">
        <f>SUM($Q$3:Z$3)-$P169</f>
        <v>-182.16666666666666</v>
      </c>
      <c r="AA169" s="25">
        <f>SUM($Q$3:AA$3)-$P169</f>
        <v>-176.66666666666666</v>
      </c>
      <c r="AC169" s="24" t="e">
        <f t="shared" si="34"/>
        <v>#REF!</v>
      </c>
      <c r="AD169" s="9">
        <f aca="true" t="shared" si="35" ref="AD169:AD174">P169</f>
        <v>238</v>
      </c>
      <c r="AE169" s="25">
        <f t="shared" si="33"/>
        <v>-225.89666666666668</v>
      </c>
      <c r="AF169" s="25">
        <f>SUM($AE$3:AF$3)-$P169</f>
        <v>-215.72666666666666</v>
      </c>
      <c r="AG169" s="25">
        <f>SUM($AE$3:AG$3)-$P169</f>
        <v>-203.85666666666668</v>
      </c>
      <c r="AH169" s="25">
        <f>SUM($AE$3:AH$3)-$P169</f>
        <v>-194.45333333333332</v>
      </c>
      <c r="AI169" s="25">
        <f>SUM($AE$3:AI$3)-$P169</f>
        <v>-182.18333333333334</v>
      </c>
      <c r="AJ169" s="25">
        <f>SUM($AE$3:AJ$3)-$P169</f>
        <v>-168.31333333333333</v>
      </c>
      <c r="AK169" s="25">
        <f>SUM($AE$3:AK$3)-$P169</f>
        <v>-154.64333333333332</v>
      </c>
      <c r="AL169" s="25">
        <f>SUM($AE$3:AL$3)-$P169</f>
        <v>-143.87333333333333</v>
      </c>
      <c r="AM169" s="25">
        <f>SUM($AE$3:AM$3)-$P169</f>
        <v>-132.60333333333335</v>
      </c>
      <c r="AN169" s="25">
        <f>SUM($AE$3:AN$3)-$P169</f>
        <v>-121.03333333333333</v>
      </c>
      <c r="AO169" s="25">
        <f>SUM($AE$3:AO$3)-$P169</f>
        <v>-115.53333333333333</v>
      </c>
    </row>
    <row r="170" spans="11:41" ht="15">
      <c r="K170" s="47"/>
      <c r="L170" s="47"/>
      <c r="M170" s="26" t="e">
        <f t="shared" si="28"/>
        <v>#REF!</v>
      </c>
      <c r="N170" s="9">
        <f>$E$25</f>
        <v>2</v>
      </c>
      <c r="O170" s="9">
        <f t="shared" si="25"/>
        <v>0</v>
      </c>
      <c r="P170" s="9">
        <f>SUM($N$5:N170)-SUM($O$5:O170)</f>
        <v>240</v>
      </c>
      <c r="Q170" s="25">
        <f t="shared" si="29"/>
        <v>-234.41666666666666</v>
      </c>
      <c r="R170" s="25">
        <f>SUM($Q$3:R$3)-$P170</f>
        <v>-228.83333333333334</v>
      </c>
      <c r="S170" s="25">
        <f>SUM($Q$3:S$3)-$P170</f>
        <v>-223.25</v>
      </c>
      <c r="T170" s="25">
        <f>SUM($Q$3:T$3)-$P170</f>
        <v>-217.66666666666666</v>
      </c>
      <c r="U170" s="25">
        <f>SUM($Q$3:U$3)-$P170</f>
        <v>-212.08333333333334</v>
      </c>
      <c r="V170" s="25">
        <f>SUM($Q$3:V$3)-$P170</f>
        <v>-206.5</v>
      </c>
      <c r="W170" s="25">
        <f>SUM($Q$3:W$3)-$P170</f>
        <v>-200.91666666666666</v>
      </c>
      <c r="X170" s="25">
        <f>SUM($Q$3:X$3)-$P170</f>
        <v>-195.33333333333331</v>
      </c>
      <c r="Y170" s="25">
        <f>SUM($Q$3:Y$3)-$P170</f>
        <v>-189.75</v>
      </c>
      <c r="Z170" s="25">
        <f>SUM($Q$3:Z$3)-$P170</f>
        <v>-184.16666666666666</v>
      </c>
      <c r="AA170" s="25">
        <f>SUM($Q$3:AA$3)-$P170</f>
        <v>-178.66666666666666</v>
      </c>
      <c r="AC170" s="24" t="e">
        <f t="shared" si="34"/>
        <v>#REF!</v>
      </c>
      <c r="AD170" s="9">
        <f t="shared" si="35"/>
        <v>240</v>
      </c>
      <c r="AE170" s="25">
        <f t="shared" si="33"/>
        <v>-227.89666666666668</v>
      </c>
      <c r="AF170" s="25">
        <f>SUM($AE$3:AF$3)-$P170</f>
        <v>-217.72666666666666</v>
      </c>
      <c r="AG170" s="25">
        <f>SUM($AE$3:AG$3)-$P170</f>
        <v>-205.85666666666668</v>
      </c>
      <c r="AH170" s="25">
        <f>SUM($AE$3:AH$3)-$P170</f>
        <v>-196.45333333333332</v>
      </c>
      <c r="AI170" s="25">
        <f>SUM($AE$3:AI$3)-$P170</f>
        <v>-184.18333333333334</v>
      </c>
      <c r="AJ170" s="25">
        <f>SUM($AE$3:AJ$3)-$P170</f>
        <v>-170.31333333333333</v>
      </c>
      <c r="AK170" s="25">
        <f>SUM($AE$3:AK$3)-$P170</f>
        <v>-156.64333333333332</v>
      </c>
      <c r="AL170" s="25">
        <f>SUM($AE$3:AL$3)-$P170</f>
        <v>-145.87333333333333</v>
      </c>
      <c r="AM170" s="25">
        <f>SUM($AE$3:AM$3)-$P170</f>
        <v>-134.60333333333335</v>
      </c>
      <c r="AN170" s="25">
        <f>SUM($AE$3:AN$3)-$P170</f>
        <v>-123.03333333333333</v>
      </c>
      <c r="AO170" s="25">
        <f>SUM($AE$3:AO$3)-$P170</f>
        <v>-117.53333333333333</v>
      </c>
    </row>
    <row r="171" spans="11:41" ht="15">
      <c r="K171" s="47"/>
      <c r="L171" s="47"/>
      <c r="M171" s="26" t="e">
        <f t="shared" si="28"/>
        <v>#REF!</v>
      </c>
      <c r="N171" s="9">
        <f>$F$25</f>
        <v>2</v>
      </c>
      <c r="O171" s="9">
        <f t="shared" si="25"/>
        <v>0</v>
      </c>
      <c r="P171" s="9">
        <f>SUM($N$5:N171)-SUM($O$5:O171)</f>
        <v>242</v>
      </c>
      <c r="Q171" s="25">
        <f t="shared" si="29"/>
        <v>-236.41666666666666</v>
      </c>
      <c r="R171" s="25">
        <f>SUM($Q$3:R$3)-$P171</f>
        <v>-230.83333333333334</v>
      </c>
      <c r="S171" s="25">
        <f>SUM($Q$3:S$3)-$P171</f>
        <v>-225.25</v>
      </c>
      <c r="T171" s="25">
        <f>SUM($Q$3:T$3)-$P171</f>
        <v>-219.66666666666666</v>
      </c>
      <c r="U171" s="25">
        <f>SUM($Q$3:U$3)-$P171</f>
        <v>-214.08333333333334</v>
      </c>
      <c r="V171" s="25">
        <f>SUM($Q$3:V$3)-$P171</f>
        <v>-208.5</v>
      </c>
      <c r="W171" s="25">
        <f>SUM($Q$3:W$3)-$P171</f>
        <v>-202.91666666666666</v>
      </c>
      <c r="X171" s="25">
        <f>SUM($Q$3:X$3)-$P171</f>
        <v>-197.33333333333331</v>
      </c>
      <c r="Y171" s="25">
        <f>SUM($Q$3:Y$3)-$P171</f>
        <v>-191.75</v>
      </c>
      <c r="Z171" s="25">
        <f>SUM($Q$3:Z$3)-$P171</f>
        <v>-186.16666666666666</v>
      </c>
      <c r="AA171" s="25">
        <f>SUM($Q$3:AA$3)-$P171</f>
        <v>-180.66666666666666</v>
      </c>
      <c r="AC171" s="24" t="e">
        <f t="shared" si="34"/>
        <v>#REF!</v>
      </c>
      <c r="AD171" s="9">
        <f t="shared" si="35"/>
        <v>242</v>
      </c>
      <c r="AE171" s="25">
        <f t="shared" si="33"/>
        <v>-229.89666666666668</v>
      </c>
      <c r="AF171" s="25">
        <f>SUM($AE$3:AF$3)-$P171</f>
        <v>-219.72666666666666</v>
      </c>
      <c r="AG171" s="25">
        <f>SUM($AE$3:AG$3)-$P171</f>
        <v>-207.85666666666668</v>
      </c>
      <c r="AH171" s="25">
        <f>SUM($AE$3:AH$3)-$P171</f>
        <v>-198.45333333333332</v>
      </c>
      <c r="AI171" s="25">
        <f>SUM($AE$3:AI$3)-$P171</f>
        <v>-186.18333333333334</v>
      </c>
      <c r="AJ171" s="25">
        <f>SUM($AE$3:AJ$3)-$P171</f>
        <v>-172.31333333333333</v>
      </c>
      <c r="AK171" s="25">
        <f>SUM($AE$3:AK$3)-$P171</f>
        <v>-158.64333333333332</v>
      </c>
      <c r="AL171" s="25">
        <f>SUM($AE$3:AL$3)-$P171</f>
        <v>-147.87333333333333</v>
      </c>
      <c r="AM171" s="25">
        <f>SUM($AE$3:AM$3)-$P171</f>
        <v>-136.60333333333335</v>
      </c>
      <c r="AN171" s="25">
        <f>SUM($AE$3:AN$3)-$P171</f>
        <v>-125.03333333333333</v>
      </c>
      <c r="AO171" s="25">
        <f>SUM($AE$3:AO$3)-$P171</f>
        <v>-119.53333333333333</v>
      </c>
    </row>
    <row r="172" spans="11:41" ht="15">
      <c r="K172" s="47"/>
      <c r="L172" s="47"/>
      <c r="M172" s="26" t="e">
        <f t="shared" si="28"/>
        <v>#REF!</v>
      </c>
      <c r="N172" s="9">
        <f>$G$25</f>
        <v>2</v>
      </c>
      <c r="O172" s="9">
        <f t="shared" si="25"/>
        <v>0</v>
      </c>
      <c r="P172" s="9">
        <f>SUM($N$5:N172)-SUM($O$5:O172)</f>
        <v>244</v>
      </c>
      <c r="Q172" s="25">
        <f t="shared" si="29"/>
        <v>-238.41666666666666</v>
      </c>
      <c r="R172" s="25">
        <f>SUM($Q$3:R$3)-$P172</f>
        <v>-232.83333333333334</v>
      </c>
      <c r="S172" s="25">
        <f>SUM($Q$3:S$3)-$P172</f>
        <v>-227.25</v>
      </c>
      <c r="T172" s="25">
        <f>SUM($Q$3:T$3)-$P172</f>
        <v>-221.66666666666666</v>
      </c>
      <c r="U172" s="25">
        <f>SUM($Q$3:U$3)-$P172</f>
        <v>-216.08333333333334</v>
      </c>
      <c r="V172" s="25">
        <f>SUM($Q$3:V$3)-$P172</f>
        <v>-210.5</v>
      </c>
      <c r="W172" s="25">
        <f>SUM($Q$3:W$3)-$P172</f>
        <v>-204.91666666666666</v>
      </c>
      <c r="X172" s="25">
        <f>SUM($Q$3:X$3)-$P172</f>
        <v>-199.33333333333331</v>
      </c>
      <c r="Y172" s="25">
        <f>SUM($Q$3:Y$3)-$P172</f>
        <v>-193.75</v>
      </c>
      <c r="Z172" s="25">
        <f>SUM($Q$3:Z$3)-$P172</f>
        <v>-188.16666666666666</v>
      </c>
      <c r="AA172" s="25">
        <f>SUM($Q$3:AA$3)-$P172</f>
        <v>-182.66666666666666</v>
      </c>
      <c r="AC172" s="24" t="e">
        <f t="shared" si="34"/>
        <v>#REF!</v>
      </c>
      <c r="AD172" s="9">
        <f t="shared" si="35"/>
        <v>244</v>
      </c>
      <c r="AE172" s="25">
        <f t="shared" si="33"/>
        <v>-231.89666666666668</v>
      </c>
      <c r="AF172" s="25">
        <f>SUM($AE$3:AF$3)-$P172</f>
        <v>-221.72666666666666</v>
      </c>
      <c r="AG172" s="25">
        <f>SUM($AE$3:AG$3)-$P172</f>
        <v>-209.85666666666668</v>
      </c>
      <c r="AH172" s="25">
        <f>SUM($AE$3:AH$3)-$P172</f>
        <v>-200.45333333333332</v>
      </c>
      <c r="AI172" s="25">
        <f>SUM($AE$3:AI$3)-$P172</f>
        <v>-188.18333333333334</v>
      </c>
      <c r="AJ172" s="25">
        <f>SUM($AE$3:AJ$3)-$P172</f>
        <v>-174.31333333333333</v>
      </c>
      <c r="AK172" s="25">
        <f>SUM($AE$3:AK$3)-$P172</f>
        <v>-160.64333333333332</v>
      </c>
      <c r="AL172" s="25">
        <f>SUM($AE$3:AL$3)-$P172</f>
        <v>-149.87333333333333</v>
      </c>
      <c r="AM172" s="25">
        <f>SUM($AE$3:AM$3)-$P172</f>
        <v>-138.60333333333335</v>
      </c>
      <c r="AN172" s="25">
        <f>SUM($AE$3:AN$3)-$P172</f>
        <v>-127.03333333333333</v>
      </c>
      <c r="AO172" s="25">
        <f>SUM($AE$3:AO$3)-$P172</f>
        <v>-121.53333333333333</v>
      </c>
    </row>
    <row r="173" spans="11:41" ht="15">
      <c r="K173" s="47"/>
      <c r="L173" s="47"/>
      <c r="M173" s="26" t="e">
        <f t="shared" si="28"/>
        <v>#REF!</v>
      </c>
      <c r="N173" s="9">
        <f>$H$25</f>
        <v>0</v>
      </c>
      <c r="O173" s="9">
        <f t="shared" si="25"/>
        <v>0</v>
      </c>
      <c r="P173" s="9">
        <f>SUM($N$5:N173)-SUM($O$5:O173)</f>
        <v>244</v>
      </c>
      <c r="Q173" s="25">
        <f t="shared" si="29"/>
        <v>-238.41666666666666</v>
      </c>
      <c r="R173" s="25">
        <f>SUM($Q$3:R$3)-$P173</f>
        <v>-232.83333333333334</v>
      </c>
      <c r="S173" s="25">
        <f>SUM($Q$3:S$3)-$P173</f>
        <v>-227.25</v>
      </c>
      <c r="T173" s="25">
        <f>SUM($Q$3:T$3)-$P173</f>
        <v>-221.66666666666666</v>
      </c>
      <c r="U173" s="25">
        <f>SUM($Q$3:U$3)-$P173</f>
        <v>-216.08333333333334</v>
      </c>
      <c r="V173" s="25">
        <f>SUM($Q$3:V$3)-$P173</f>
        <v>-210.5</v>
      </c>
      <c r="W173" s="25">
        <f>SUM($Q$3:W$3)-$P173</f>
        <v>-204.91666666666666</v>
      </c>
      <c r="X173" s="25">
        <f>SUM($Q$3:X$3)-$P173</f>
        <v>-199.33333333333331</v>
      </c>
      <c r="Y173" s="25">
        <f>SUM($Q$3:Y$3)-$P173</f>
        <v>-193.75</v>
      </c>
      <c r="Z173" s="25">
        <f>SUM($Q$3:Z$3)-$P173</f>
        <v>-188.16666666666666</v>
      </c>
      <c r="AA173" s="25">
        <f>SUM($Q$3:AA$3)-$P173</f>
        <v>-182.66666666666666</v>
      </c>
      <c r="AC173" s="24" t="e">
        <f t="shared" si="34"/>
        <v>#REF!</v>
      </c>
      <c r="AD173" s="9">
        <f t="shared" si="35"/>
        <v>244</v>
      </c>
      <c r="AE173" s="25">
        <f t="shared" si="33"/>
        <v>-231.89666666666668</v>
      </c>
      <c r="AF173" s="25">
        <f>SUM($AE$3:AF$3)-$P173</f>
        <v>-221.72666666666666</v>
      </c>
      <c r="AG173" s="25">
        <f>SUM($AE$3:AG$3)-$P173</f>
        <v>-209.85666666666668</v>
      </c>
      <c r="AH173" s="25">
        <f>SUM($AE$3:AH$3)-$P173</f>
        <v>-200.45333333333332</v>
      </c>
      <c r="AI173" s="25">
        <f>SUM($AE$3:AI$3)-$P173</f>
        <v>-188.18333333333334</v>
      </c>
      <c r="AJ173" s="25">
        <f>SUM($AE$3:AJ$3)-$P173</f>
        <v>-174.31333333333333</v>
      </c>
      <c r="AK173" s="25">
        <f>SUM($AE$3:AK$3)-$P173</f>
        <v>-160.64333333333332</v>
      </c>
      <c r="AL173" s="25">
        <f>SUM($AE$3:AL$3)-$P173</f>
        <v>-149.87333333333333</v>
      </c>
      <c r="AM173" s="25">
        <f>SUM($AE$3:AM$3)-$P173</f>
        <v>-138.60333333333335</v>
      </c>
      <c r="AN173" s="25">
        <f>SUM($AE$3:AN$3)-$P173</f>
        <v>-127.03333333333333</v>
      </c>
      <c r="AO173" s="25">
        <f>SUM($AE$3:AO$3)-$P173</f>
        <v>-121.53333333333333</v>
      </c>
    </row>
    <row r="174" spans="11:41" ht="15">
      <c r="K174" s="47"/>
      <c r="L174" s="47"/>
      <c r="M174" s="26" t="e">
        <f t="shared" si="28"/>
        <v>#REF!</v>
      </c>
      <c r="N174" s="9">
        <f>$C$25</f>
        <v>2</v>
      </c>
      <c r="O174" s="9">
        <f t="shared" si="25"/>
        <v>0</v>
      </c>
      <c r="P174" s="9">
        <f>SUM($N$5:N174)-SUM($O$5:O174)</f>
        <v>246</v>
      </c>
      <c r="Q174" s="25">
        <f>$Q$3-$P174</f>
        <v>-240.41666666666666</v>
      </c>
      <c r="R174" s="25">
        <f>SUM($Q$3:R$3)-$P174</f>
        <v>-234.83333333333334</v>
      </c>
      <c r="S174" s="25">
        <f>SUM($Q$3:S$3)-$P174</f>
        <v>-229.25</v>
      </c>
      <c r="T174" s="25">
        <f>SUM($Q$3:T$3)-$P174</f>
        <v>-223.66666666666666</v>
      </c>
      <c r="U174" s="25">
        <f>SUM($Q$3:U$3)-$P174</f>
        <v>-218.08333333333334</v>
      </c>
      <c r="V174" s="25">
        <f>SUM($Q$3:V$3)-$P174</f>
        <v>-212.5</v>
      </c>
      <c r="W174" s="25">
        <f>SUM($Q$3:W$3)-$P174</f>
        <v>-206.91666666666666</v>
      </c>
      <c r="X174" s="25">
        <f>SUM($Q$3:X$3)-$P174</f>
        <v>-201.33333333333331</v>
      </c>
      <c r="Y174" s="25">
        <f>SUM($Q$3:Y$3)-$P174</f>
        <v>-195.75</v>
      </c>
      <c r="Z174" s="25">
        <f>SUM($Q$3:Z$3)-$P174</f>
        <v>-190.16666666666666</v>
      </c>
      <c r="AA174" s="25">
        <f>SUM($Q$3:AA$3)-$P174</f>
        <v>-184.66666666666666</v>
      </c>
      <c r="AC174" s="24" t="e">
        <f aca="true" t="shared" si="36" ref="AC174:AC179">M174</f>
        <v>#REF!</v>
      </c>
      <c r="AD174" s="9">
        <f t="shared" si="35"/>
        <v>246</v>
      </c>
      <c r="AE174" s="25">
        <f t="shared" si="33"/>
        <v>-233.89666666666668</v>
      </c>
      <c r="AF174" s="25">
        <f>SUM($AE$3:AF$3)-$P174</f>
        <v>-223.72666666666666</v>
      </c>
      <c r="AG174" s="25">
        <f>SUM($AE$3:AG$3)-$P174</f>
        <v>-211.85666666666668</v>
      </c>
      <c r="AH174" s="25">
        <f>SUM($AE$3:AH$3)-$P174</f>
        <v>-202.45333333333332</v>
      </c>
      <c r="AI174" s="25">
        <f>SUM($AE$3:AI$3)-$P174</f>
        <v>-190.18333333333334</v>
      </c>
      <c r="AJ174" s="25">
        <f>SUM($AE$3:AJ$3)-$P174</f>
        <v>-176.31333333333333</v>
      </c>
      <c r="AK174" s="25">
        <f>SUM($AE$3:AK$3)-$P174</f>
        <v>-162.64333333333332</v>
      </c>
      <c r="AL174" s="25">
        <f>SUM($AE$3:AL$3)-$P174</f>
        <v>-151.87333333333333</v>
      </c>
      <c r="AM174" s="25">
        <f>SUM($AE$3:AM$3)-$P174</f>
        <v>-140.60333333333335</v>
      </c>
      <c r="AN174" s="25">
        <f>SUM($AE$3:AN$3)-$P174</f>
        <v>-129.03333333333333</v>
      </c>
      <c r="AO174" s="25">
        <f>SUM($AE$3:AO$3)-$P174</f>
        <v>-123.53333333333333</v>
      </c>
    </row>
    <row r="175" spans="11:41" ht="15">
      <c r="K175" s="47"/>
      <c r="L175" s="47"/>
      <c r="M175" s="26" t="e">
        <f t="shared" si="28"/>
        <v>#REF!</v>
      </c>
      <c r="N175" s="9">
        <f>$D$25</f>
        <v>2</v>
      </c>
      <c r="O175" s="9">
        <f t="shared" si="25"/>
        <v>0</v>
      </c>
      <c r="P175" s="9">
        <f>SUM($N$5:N175)-SUM($O$5:O175)</f>
        <v>248</v>
      </c>
      <c r="Q175" s="25">
        <f t="shared" si="29"/>
        <v>-242.41666666666666</v>
      </c>
      <c r="R175" s="25">
        <f>SUM($Q$3:R$3)-$P175</f>
        <v>-236.83333333333334</v>
      </c>
      <c r="S175" s="25">
        <f>SUM($Q$3:S$3)-$P175</f>
        <v>-231.25</v>
      </c>
      <c r="T175" s="25">
        <f>SUM($Q$3:T$3)-$P175</f>
        <v>-225.66666666666666</v>
      </c>
      <c r="U175" s="25">
        <f>SUM($Q$3:U$3)-$P175</f>
        <v>-220.08333333333334</v>
      </c>
      <c r="V175" s="25">
        <f>SUM($Q$3:V$3)-$P175</f>
        <v>-214.5</v>
      </c>
      <c r="W175" s="25">
        <f>SUM($Q$3:W$3)-$P175</f>
        <v>-208.91666666666666</v>
      </c>
      <c r="X175" s="25">
        <f>SUM($Q$3:X$3)-$P175</f>
        <v>-203.33333333333331</v>
      </c>
      <c r="Y175" s="25">
        <f>SUM($Q$3:Y$3)-$P175</f>
        <v>-197.75</v>
      </c>
      <c r="Z175" s="25">
        <f>SUM($Q$3:Z$3)-$P175</f>
        <v>-192.16666666666666</v>
      </c>
      <c r="AA175" s="25">
        <f>SUM($Q$3:AA$3)-$P175</f>
        <v>-186.66666666666666</v>
      </c>
      <c r="AC175" s="24" t="e">
        <f t="shared" si="36"/>
        <v>#REF!</v>
      </c>
      <c r="AD175" s="9">
        <f aca="true" t="shared" si="37" ref="AD175:AD180">P175</f>
        <v>248</v>
      </c>
      <c r="AE175" s="25">
        <f t="shared" si="33"/>
        <v>-235.89666666666668</v>
      </c>
      <c r="AF175" s="25">
        <f>SUM($AE$3:AF$3)-$P175</f>
        <v>-225.72666666666666</v>
      </c>
      <c r="AG175" s="25">
        <f>SUM($AE$3:AG$3)-$P175</f>
        <v>-213.85666666666668</v>
      </c>
      <c r="AH175" s="25">
        <f>SUM($AE$3:AH$3)-$P175</f>
        <v>-204.45333333333332</v>
      </c>
      <c r="AI175" s="25">
        <f>SUM($AE$3:AI$3)-$P175</f>
        <v>-192.18333333333334</v>
      </c>
      <c r="AJ175" s="25">
        <f>SUM($AE$3:AJ$3)-$P175</f>
        <v>-178.31333333333333</v>
      </c>
      <c r="AK175" s="25">
        <f>SUM($AE$3:AK$3)-$P175</f>
        <v>-164.64333333333332</v>
      </c>
      <c r="AL175" s="25">
        <f>SUM($AE$3:AL$3)-$P175</f>
        <v>-153.87333333333333</v>
      </c>
      <c r="AM175" s="25">
        <f>SUM($AE$3:AM$3)-$P175</f>
        <v>-142.60333333333335</v>
      </c>
      <c r="AN175" s="25">
        <f>SUM($AE$3:AN$3)-$P175</f>
        <v>-131.03333333333333</v>
      </c>
      <c r="AO175" s="25">
        <f>SUM($AE$3:AO$3)-$P175</f>
        <v>-125.53333333333333</v>
      </c>
    </row>
    <row r="176" spans="11:41" ht="15">
      <c r="K176" s="47"/>
      <c r="L176" s="47"/>
      <c r="M176" s="26" t="e">
        <f t="shared" si="28"/>
        <v>#REF!</v>
      </c>
      <c r="N176" s="9">
        <f>$E$25</f>
        <v>2</v>
      </c>
      <c r="O176" s="9">
        <f t="shared" si="25"/>
        <v>0</v>
      </c>
      <c r="P176" s="9">
        <f>SUM($N$5:N176)-SUM($O$5:O176)</f>
        <v>250</v>
      </c>
      <c r="Q176" s="25">
        <f t="shared" si="29"/>
        <v>-244.41666666666666</v>
      </c>
      <c r="R176" s="25">
        <f>SUM($Q$3:R$3)-$P176</f>
        <v>-238.83333333333334</v>
      </c>
      <c r="S176" s="25">
        <f>SUM($Q$3:S$3)-$P176</f>
        <v>-233.25</v>
      </c>
      <c r="T176" s="25">
        <f>SUM($Q$3:T$3)-$P176</f>
        <v>-227.66666666666666</v>
      </c>
      <c r="U176" s="25">
        <f>SUM($Q$3:U$3)-$P176</f>
        <v>-222.08333333333334</v>
      </c>
      <c r="V176" s="25">
        <f>SUM($Q$3:V$3)-$P176</f>
        <v>-216.5</v>
      </c>
      <c r="W176" s="25">
        <f>SUM($Q$3:W$3)-$P176</f>
        <v>-210.91666666666666</v>
      </c>
      <c r="X176" s="25">
        <f>SUM($Q$3:X$3)-$P176</f>
        <v>-205.33333333333331</v>
      </c>
      <c r="Y176" s="25">
        <f>SUM($Q$3:Y$3)-$P176</f>
        <v>-199.75</v>
      </c>
      <c r="Z176" s="25">
        <f>SUM($Q$3:Z$3)-$P176</f>
        <v>-194.16666666666666</v>
      </c>
      <c r="AA176" s="25">
        <f>SUM($Q$3:AA$3)-$P176</f>
        <v>-188.66666666666666</v>
      </c>
      <c r="AC176" s="24" t="e">
        <f t="shared" si="36"/>
        <v>#REF!</v>
      </c>
      <c r="AD176" s="9">
        <f t="shared" si="37"/>
        <v>250</v>
      </c>
      <c r="AE176" s="25">
        <f t="shared" si="33"/>
        <v>-237.89666666666668</v>
      </c>
      <c r="AF176" s="25">
        <f>SUM($AE$3:AF$3)-$P176</f>
        <v>-227.72666666666666</v>
      </c>
      <c r="AG176" s="25">
        <f>SUM($AE$3:AG$3)-$P176</f>
        <v>-215.85666666666668</v>
      </c>
      <c r="AH176" s="25">
        <f>SUM($AE$3:AH$3)-$P176</f>
        <v>-206.45333333333332</v>
      </c>
      <c r="AI176" s="25">
        <f>SUM($AE$3:AI$3)-$P176</f>
        <v>-194.18333333333334</v>
      </c>
      <c r="AJ176" s="25">
        <f>SUM($AE$3:AJ$3)-$P176</f>
        <v>-180.31333333333333</v>
      </c>
      <c r="AK176" s="25">
        <f>SUM($AE$3:AK$3)-$P176</f>
        <v>-166.64333333333332</v>
      </c>
      <c r="AL176" s="25">
        <f>SUM($AE$3:AL$3)-$P176</f>
        <v>-155.87333333333333</v>
      </c>
      <c r="AM176" s="25">
        <f>SUM($AE$3:AM$3)-$P176</f>
        <v>-144.60333333333335</v>
      </c>
      <c r="AN176" s="25">
        <f>SUM($AE$3:AN$3)-$P176</f>
        <v>-133.03333333333333</v>
      </c>
      <c r="AO176" s="25">
        <f>SUM($AE$3:AO$3)-$P176</f>
        <v>-127.53333333333333</v>
      </c>
    </row>
    <row r="177" spans="11:41" ht="15">
      <c r="K177" s="47"/>
      <c r="L177" s="47"/>
      <c r="M177" s="26" t="e">
        <f t="shared" si="28"/>
        <v>#REF!</v>
      </c>
      <c r="N177" s="9">
        <f>$F$25</f>
        <v>2</v>
      </c>
      <c r="O177" s="9">
        <f t="shared" si="25"/>
        <v>0</v>
      </c>
      <c r="P177" s="9">
        <f>SUM($N$5:N177)-SUM($O$5:O177)</f>
        <v>252</v>
      </c>
      <c r="Q177" s="25">
        <f t="shared" si="29"/>
        <v>-246.41666666666666</v>
      </c>
      <c r="R177" s="25">
        <f>SUM($Q$3:R$3)-$P177</f>
        <v>-240.83333333333334</v>
      </c>
      <c r="S177" s="25">
        <f>SUM($Q$3:S$3)-$P177</f>
        <v>-235.25</v>
      </c>
      <c r="T177" s="25">
        <f>SUM($Q$3:T$3)-$P177</f>
        <v>-229.66666666666666</v>
      </c>
      <c r="U177" s="25">
        <f>SUM($Q$3:U$3)-$P177</f>
        <v>-224.08333333333334</v>
      </c>
      <c r="V177" s="25">
        <f>SUM($Q$3:V$3)-$P177</f>
        <v>-218.5</v>
      </c>
      <c r="W177" s="25">
        <f>SUM($Q$3:W$3)-$P177</f>
        <v>-212.91666666666666</v>
      </c>
      <c r="X177" s="25">
        <f>SUM($Q$3:X$3)-$P177</f>
        <v>-207.33333333333331</v>
      </c>
      <c r="Y177" s="25">
        <f>SUM($Q$3:Y$3)-$P177</f>
        <v>-201.75</v>
      </c>
      <c r="Z177" s="25">
        <f>SUM($Q$3:Z$3)-$P177</f>
        <v>-196.16666666666666</v>
      </c>
      <c r="AA177" s="25">
        <f>SUM($Q$3:AA$3)-$P177</f>
        <v>-190.66666666666666</v>
      </c>
      <c r="AC177" s="24" t="e">
        <f t="shared" si="36"/>
        <v>#REF!</v>
      </c>
      <c r="AD177" s="9">
        <f t="shared" si="37"/>
        <v>252</v>
      </c>
      <c r="AE177" s="25">
        <f t="shared" si="33"/>
        <v>-239.89666666666668</v>
      </c>
      <c r="AF177" s="25">
        <f>SUM($AE$3:AF$3)-$P177</f>
        <v>-229.72666666666666</v>
      </c>
      <c r="AG177" s="25">
        <f>SUM($AE$3:AG$3)-$P177</f>
        <v>-217.85666666666668</v>
      </c>
      <c r="AH177" s="25">
        <f>SUM($AE$3:AH$3)-$P177</f>
        <v>-208.45333333333332</v>
      </c>
      <c r="AI177" s="25">
        <f>SUM($AE$3:AI$3)-$P177</f>
        <v>-196.18333333333334</v>
      </c>
      <c r="AJ177" s="25">
        <f>SUM($AE$3:AJ$3)-$P177</f>
        <v>-182.31333333333333</v>
      </c>
      <c r="AK177" s="25">
        <f>SUM($AE$3:AK$3)-$P177</f>
        <v>-168.64333333333332</v>
      </c>
      <c r="AL177" s="25">
        <f>SUM($AE$3:AL$3)-$P177</f>
        <v>-157.87333333333333</v>
      </c>
      <c r="AM177" s="25">
        <f>SUM($AE$3:AM$3)-$P177</f>
        <v>-146.60333333333335</v>
      </c>
      <c r="AN177" s="25">
        <f>SUM($AE$3:AN$3)-$P177</f>
        <v>-135.03333333333333</v>
      </c>
      <c r="AO177" s="25">
        <f>SUM($AE$3:AO$3)-$P177</f>
        <v>-129.53333333333333</v>
      </c>
    </row>
    <row r="178" spans="11:41" ht="15">
      <c r="K178" s="47"/>
      <c r="L178" s="47"/>
      <c r="M178" s="26" t="e">
        <f t="shared" si="28"/>
        <v>#REF!</v>
      </c>
      <c r="N178" s="9">
        <f>$G$25</f>
        <v>2</v>
      </c>
      <c r="O178" s="9">
        <f t="shared" si="25"/>
        <v>0</v>
      </c>
      <c r="P178" s="9">
        <f>SUM($N$5:N178)-SUM($O$5:O178)</f>
        <v>254</v>
      </c>
      <c r="Q178" s="25">
        <f t="shared" si="29"/>
        <v>-248.41666666666666</v>
      </c>
      <c r="R178" s="25">
        <f>SUM($Q$3:R$3)-$P178</f>
        <v>-242.83333333333334</v>
      </c>
      <c r="S178" s="25">
        <f>SUM($Q$3:S$3)-$P178</f>
        <v>-237.25</v>
      </c>
      <c r="T178" s="25">
        <f>SUM($Q$3:T$3)-$P178</f>
        <v>-231.66666666666666</v>
      </c>
      <c r="U178" s="25">
        <f>SUM($Q$3:U$3)-$P178</f>
        <v>-226.08333333333334</v>
      </c>
      <c r="V178" s="25">
        <f>SUM($Q$3:V$3)-$P178</f>
        <v>-220.5</v>
      </c>
      <c r="W178" s="25">
        <f>SUM($Q$3:W$3)-$P178</f>
        <v>-214.91666666666666</v>
      </c>
      <c r="X178" s="25">
        <f>SUM($Q$3:X$3)-$P178</f>
        <v>-209.33333333333331</v>
      </c>
      <c r="Y178" s="25">
        <f>SUM($Q$3:Y$3)-$P178</f>
        <v>-203.75</v>
      </c>
      <c r="Z178" s="25">
        <f>SUM($Q$3:Z$3)-$P178</f>
        <v>-198.16666666666666</v>
      </c>
      <c r="AA178" s="25">
        <f>SUM($Q$3:AA$3)-$P178</f>
        <v>-192.66666666666666</v>
      </c>
      <c r="AC178" s="24" t="e">
        <f t="shared" si="36"/>
        <v>#REF!</v>
      </c>
      <c r="AD178" s="9">
        <f t="shared" si="37"/>
        <v>254</v>
      </c>
      <c r="AE178" s="25">
        <f t="shared" si="33"/>
        <v>-241.89666666666668</v>
      </c>
      <c r="AF178" s="25">
        <f>SUM($AE$3:AF$3)-$P178</f>
        <v>-231.72666666666666</v>
      </c>
      <c r="AG178" s="25">
        <f>SUM($AE$3:AG$3)-$P178</f>
        <v>-219.85666666666668</v>
      </c>
      <c r="AH178" s="25">
        <f>SUM($AE$3:AH$3)-$P178</f>
        <v>-210.45333333333332</v>
      </c>
      <c r="AI178" s="25">
        <f>SUM($AE$3:AI$3)-$P178</f>
        <v>-198.18333333333334</v>
      </c>
      <c r="AJ178" s="25">
        <f>SUM($AE$3:AJ$3)-$P178</f>
        <v>-184.31333333333333</v>
      </c>
      <c r="AK178" s="25">
        <f>SUM($AE$3:AK$3)-$P178</f>
        <v>-170.64333333333332</v>
      </c>
      <c r="AL178" s="25">
        <f>SUM($AE$3:AL$3)-$P178</f>
        <v>-159.87333333333333</v>
      </c>
      <c r="AM178" s="25">
        <f>SUM($AE$3:AM$3)-$P178</f>
        <v>-148.60333333333335</v>
      </c>
      <c r="AN178" s="25">
        <f>SUM($AE$3:AN$3)-$P178</f>
        <v>-137.03333333333333</v>
      </c>
      <c r="AO178" s="25">
        <f>SUM($AE$3:AO$3)-$P178</f>
        <v>-131.53333333333333</v>
      </c>
    </row>
    <row r="179" spans="11:41" ht="15">
      <c r="K179" s="47"/>
      <c r="L179" s="47"/>
      <c r="M179" s="26" t="e">
        <f t="shared" si="28"/>
        <v>#REF!</v>
      </c>
      <c r="N179" s="9">
        <f>$H$25</f>
        <v>0</v>
      </c>
      <c r="O179" s="9">
        <f t="shared" si="25"/>
        <v>0</v>
      </c>
      <c r="P179" s="9">
        <f>SUM($N$5:N179)-SUM($O$5:O179)</f>
        <v>254</v>
      </c>
      <c r="Q179" s="25">
        <f t="shared" si="29"/>
        <v>-248.41666666666666</v>
      </c>
      <c r="R179" s="25">
        <f>SUM($Q$3:R$3)-$P179</f>
        <v>-242.83333333333334</v>
      </c>
      <c r="S179" s="25">
        <f>SUM($Q$3:S$3)-$P179</f>
        <v>-237.25</v>
      </c>
      <c r="T179" s="25">
        <f>SUM($Q$3:T$3)-$P179</f>
        <v>-231.66666666666666</v>
      </c>
      <c r="U179" s="25">
        <f>SUM($Q$3:U$3)-$P179</f>
        <v>-226.08333333333334</v>
      </c>
      <c r="V179" s="25">
        <f>SUM($Q$3:V$3)-$P179</f>
        <v>-220.5</v>
      </c>
      <c r="W179" s="25">
        <f>SUM($Q$3:W$3)-$P179</f>
        <v>-214.91666666666666</v>
      </c>
      <c r="X179" s="25">
        <f>SUM($Q$3:X$3)-$P179</f>
        <v>-209.33333333333331</v>
      </c>
      <c r="Y179" s="25">
        <f>SUM($Q$3:Y$3)-$P179</f>
        <v>-203.75</v>
      </c>
      <c r="Z179" s="25">
        <f>SUM($Q$3:Z$3)-$P179</f>
        <v>-198.16666666666666</v>
      </c>
      <c r="AA179" s="25">
        <f>SUM($Q$3:AA$3)-$P179</f>
        <v>-192.66666666666666</v>
      </c>
      <c r="AC179" s="24" t="e">
        <f t="shared" si="36"/>
        <v>#REF!</v>
      </c>
      <c r="AD179" s="9">
        <f t="shared" si="37"/>
        <v>254</v>
      </c>
      <c r="AE179" s="25">
        <f t="shared" si="33"/>
        <v>-241.89666666666668</v>
      </c>
      <c r="AF179" s="25">
        <f>SUM($AE$3:AF$3)-$P179</f>
        <v>-231.72666666666666</v>
      </c>
      <c r="AG179" s="25">
        <f>SUM($AE$3:AG$3)-$P179</f>
        <v>-219.85666666666668</v>
      </c>
      <c r="AH179" s="25">
        <f>SUM($AE$3:AH$3)-$P179</f>
        <v>-210.45333333333332</v>
      </c>
      <c r="AI179" s="25">
        <f>SUM($AE$3:AI$3)-$P179</f>
        <v>-198.18333333333334</v>
      </c>
      <c r="AJ179" s="25">
        <f>SUM($AE$3:AJ$3)-$P179</f>
        <v>-184.31333333333333</v>
      </c>
      <c r="AK179" s="25">
        <f>SUM($AE$3:AK$3)-$P179</f>
        <v>-170.64333333333332</v>
      </c>
      <c r="AL179" s="25">
        <f>SUM($AE$3:AL$3)-$P179</f>
        <v>-159.87333333333333</v>
      </c>
      <c r="AM179" s="25">
        <f>SUM($AE$3:AM$3)-$P179</f>
        <v>-148.60333333333335</v>
      </c>
      <c r="AN179" s="25">
        <f>SUM($AE$3:AN$3)-$P179</f>
        <v>-137.03333333333333</v>
      </c>
      <c r="AO179" s="25">
        <f>SUM($AE$3:AO$3)-$P179</f>
        <v>-131.53333333333333</v>
      </c>
    </row>
    <row r="180" spans="11:41" ht="15">
      <c r="K180" s="47"/>
      <c r="L180" s="47"/>
      <c r="M180" s="26" t="e">
        <f t="shared" si="28"/>
        <v>#REF!</v>
      </c>
      <c r="N180" s="9">
        <f>$C$25</f>
        <v>2</v>
      </c>
      <c r="O180" s="9">
        <f t="shared" si="25"/>
        <v>0</v>
      </c>
      <c r="P180" s="9">
        <f>SUM($N$5:N180)-SUM($O$5:O180)</f>
        <v>256</v>
      </c>
      <c r="Q180" s="25">
        <f>$Q$3-$P180</f>
        <v>-250.41666666666666</v>
      </c>
      <c r="R180" s="25">
        <f>SUM($Q$3:R$3)-$P180</f>
        <v>-244.83333333333334</v>
      </c>
      <c r="S180" s="25">
        <f>SUM($Q$3:S$3)-$P180</f>
        <v>-239.25</v>
      </c>
      <c r="T180" s="25">
        <f>SUM($Q$3:T$3)-$P180</f>
        <v>-233.66666666666666</v>
      </c>
      <c r="U180" s="25">
        <f>SUM($Q$3:U$3)-$P180</f>
        <v>-228.08333333333334</v>
      </c>
      <c r="V180" s="25">
        <f>SUM($Q$3:V$3)-$P180</f>
        <v>-222.5</v>
      </c>
      <c r="W180" s="25">
        <f>SUM($Q$3:W$3)-$P180</f>
        <v>-216.91666666666666</v>
      </c>
      <c r="X180" s="25">
        <f>SUM($Q$3:X$3)-$P180</f>
        <v>-211.33333333333331</v>
      </c>
      <c r="Y180" s="25">
        <f>SUM($Q$3:Y$3)-$P180</f>
        <v>-205.75</v>
      </c>
      <c r="Z180" s="25">
        <f>SUM($Q$3:Z$3)-$P180</f>
        <v>-200.16666666666666</v>
      </c>
      <c r="AA180" s="25">
        <f>SUM($Q$3:AA$3)-$P180</f>
        <v>-194.66666666666666</v>
      </c>
      <c r="AC180" s="24" t="e">
        <f aca="true" t="shared" si="38" ref="AC180:AC185">M180</f>
        <v>#REF!</v>
      </c>
      <c r="AD180" s="9">
        <f t="shared" si="37"/>
        <v>256</v>
      </c>
      <c r="AE180" s="25">
        <f t="shared" si="33"/>
        <v>-243.89666666666668</v>
      </c>
      <c r="AF180" s="25">
        <f>SUM($AE$3:AF$3)-$P180</f>
        <v>-233.72666666666666</v>
      </c>
      <c r="AG180" s="25">
        <f>SUM($AE$3:AG$3)-$P180</f>
        <v>-221.85666666666668</v>
      </c>
      <c r="AH180" s="25">
        <f>SUM($AE$3:AH$3)-$P180</f>
        <v>-212.45333333333332</v>
      </c>
      <c r="AI180" s="25">
        <f>SUM($AE$3:AI$3)-$P180</f>
        <v>-200.18333333333334</v>
      </c>
      <c r="AJ180" s="25">
        <f>SUM($AE$3:AJ$3)-$P180</f>
        <v>-186.31333333333333</v>
      </c>
      <c r="AK180" s="25">
        <f>SUM($AE$3:AK$3)-$P180</f>
        <v>-172.64333333333332</v>
      </c>
      <c r="AL180" s="25">
        <f>SUM($AE$3:AL$3)-$P180</f>
        <v>-161.87333333333333</v>
      </c>
      <c r="AM180" s="25">
        <f>SUM($AE$3:AM$3)-$P180</f>
        <v>-150.60333333333335</v>
      </c>
      <c r="AN180" s="25">
        <f>SUM($AE$3:AN$3)-$P180</f>
        <v>-139.03333333333333</v>
      </c>
      <c r="AO180" s="25">
        <f>SUM($AE$3:AO$3)-$P180</f>
        <v>-133.53333333333333</v>
      </c>
    </row>
    <row r="181" spans="11:41" ht="15">
      <c r="K181" s="47"/>
      <c r="L181" s="47"/>
      <c r="M181" s="26" t="e">
        <f t="shared" si="28"/>
        <v>#REF!</v>
      </c>
      <c r="N181" s="9">
        <f>$D$25</f>
        <v>2</v>
      </c>
      <c r="O181" s="9">
        <f t="shared" si="25"/>
        <v>0</v>
      </c>
      <c r="P181" s="9">
        <f>SUM($N$5:N181)-SUM($O$5:O181)</f>
        <v>258</v>
      </c>
      <c r="Q181" s="25">
        <f t="shared" si="29"/>
        <v>-252.41666666666666</v>
      </c>
      <c r="R181" s="25">
        <f>SUM($Q$3:R$3)-$P181</f>
        <v>-246.83333333333334</v>
      </c>
      <c r="S181" s="25">
        <f>SUM($Q$3:S$3)-$P181</f>
        <v>-241.25</v>
      </c>
      <c r="T181" s="25">
        <f>SUM($Q$3:T$3)-$P181</f>
        <v>-235.66666666666666</v>
      </c>
      <c r="U181" s="25">
        <f>SUM($Q$3:U$3)-$P181</f>
        <v>-230.08333333333334</v>
      </c>
      <c r="V181" s="25">
        <f>SUM($Q$3:V$3)-$P181</f>
        <v>-224.5</v>
      </c>
      <c r="W181" s="25">
        <f>SUM($Q$3:W$3)-$P181</f>
        <v>-218.91666666666666</v>
      </c>
      <c r="X181" s="25">
        <f>SUM($Q$3:X$3)-$P181</f>
        <v>-213.33333333333331</v>
      </c>
      <c r="Y181" s="25">
        <f>SUM($Q$3:Y$3)-$P181</f>
        <v>-207.75</v>
      </c>
      <c r="Z181" s="25">
        <f>SUM($Q$3:Z$3)-$P181</f>
        <v>-202.16666666666666</v>
      </c>
      <c r="AA181" s="25">
        <f>SUM($Q$3:AA$3)-$P181</f>
        <v>-196.66666666666666</v>
      </c>
      <c r="AC181" s="24" t="e">
        <f t="shared" si="38"/>
        <v>#REF!</v>
      </c>
      <c r="AD181" s="9">
        <f aca="true" t="shared" si="39" ref="AD181:AD186">P181</f>
        <v>258</v>
      </c>
      <c r="AE181" s="25">
        <f t="shared" si="33"/>
        <v>-245.89666666666668</v>
      </c>
      <c r="AF181" s="25">
        <f>SUM($AE$3:AF$3)-$P181</f>
        <v>-235.72666666666666</v>
      </c>
      <c r="AG181" s="25">
        <f>SUM($AE$3:AG$3)-$P181</f>
        <v>-223.85666666666668</v>
      </c>
      <c r="AH181" s="25">
        <f>SUM($AE$3:AH$3)-$P181</f>
        <v>-214.45333333333332</v>
      </c>
      <c r="AI181" s="25">
        <f>SUM($AE$3:AI$3)-$P181</f>
        <v>-202.18333333333334</v>
      </c>
      <c r="AJ181" s="25">
        <f>SUM($AE$3:AJ$3)-$P181</f>
        <v>-188.31333333333333</v>
      </c>
      <c r="AK181" s="25">
        <f>SUM($AE$3:AK$3)-$P181</f>
        <v>-174.64333333333332</v>
      </c>
      <c r="AL181" s="25">
        <f>SUM($AE$3:AL$3)-$P181</f>
        <v>-163.87333333333333</v>
      </c>
      <c r="AM181" s="25">
        <f>SUM($AE$3:AM$3)-$P181</f>
        <v>-152.60333333333335</v>
      </c>
      <c r="AN181" s="25">
        <f>SUM($AE$3:AN$3)-$P181</f>
        <v>-141.03333333333333</v>
      </c>
      <c r="AO181" s="25">
        <f>SUM($AE$3:AO$3)-$P181</f>
        <v>-135.53333333333333</v>
      </c>
    </row>
    <row r="182" spans="11:41" ht="15">
      <c r="K182" s="47"/>
      <c r="L182" s="47"/>
      <c r="M182" s="26" t="e">
        <f t="shared" si="28"/>
        <v>#REF!</v>
      </c>
      <c r="N182" s="9">
        <f>$E$25</f>
        <v>2</v>
      </c>
      <c r="O182" s="9">
        <f t="shared" si="25"/>
        <v>0</v>
      </c>
      <c r="P182" s="9">
        <f>SUM($N$5:N182)-SUM($O$5:O182)</f>
        <v>260</v>
      </c>
      <c r="Q182" s="25">
        <f t="shared" si="29"/>
        <v>-254.41666666666666</v>
      </c>
      <c r="R182" s="25">
        <f>SUM($Q$3:R$3)-$P182</f>
        <v>-248.83333333333334</v>
      </c>
      <c r="S182" s="25">
        <f>SUM($Q$3:S$3)-$P182</f>
        <v>-243.25</v>
      </c>
      <c r="T182" s="25">
        <f>SUM($Q$3:T$3)-$P182</f>
        <v>-237.66666666666666</v>
      </c>
      <c r="U182" s="25">
        <f>SUM($Q$3:U$3)-$P182</f>
        <v>-232.08333333333334</v>
      </c>
      <c r="V182" s="25">
        <f>SUM($Q$3:V$3)-$P182</f>
        <v>-226.5</v>
      </c>
      <c r="W182" s="25">
        <f>SUM($Q$3:W$3)-$P182</f>
        <v>-220.91666666666666</v>
      </c>
      <c r="X182" s="25">
        <f>SUM($Q$3:X$3)-$P182</f>
        <v>-215.33333333333331</v>
      </c>
      <c r="Y182" s="25">
        <f>SUM($Q$3:Y$3)-$P182</f>
        <v>-209.75</v>
      </c>
      <c r="Z182" s="25">
        <f>SUM($Q$3:Z$3)-$P182</f>
        <v>-204.16666666666666</v>
      </c>
      <c r="AA182" s="25">
        <f>SUM($Q$3:AA$3)-$P182</f>
        <v>-198.66666666666666</v>
      </c>
      <c r="AC182" s="24" t="e">
        <f t="shared" si="38"/>
        <v>#REF!</v>
      </c>
      <c r="AD182" s="9">
        <f t="shared" si="39"/>
        <v>260</v>
      </c>
      <c r="AE182" s="25">
        <f t="shared" si="33"/>
        <v>-247.89666666666668</v>
      </c>
      <c r="AF182" s="25">
        <f>SUM($AE$3:AF$3)-$P182</f>
        <v>-237.72666666666666</v>
      </c>
      <c r="AG182" s="25">
        <f>SUM($AE$3:AG$3)-$P182</f>
        <v>-225.85666666666668</v>
      </c>
      <c r="AH182" s="25">
        <f>SUM($AE$3:AH$3)-$P182</f>
        <v>-216.45333333333332</v>
      </c>
      <c r="AI182" s="25">
        <f>SUM($AE$3:AI$3)-$P182</f>
        <v>-204.18333333333334</v>
      </c>
      <c r="AJ182" s="25">
        <f>SUM($AE$3:AJ$3)-$P182</f>
        <v>-190.31333333333333</v>
      </c>
      <c r="AK182" s="25">
        <f>SUM($AE$3:AK$3)-$P182</f>
        <v>-176.64333333333332</v>
      </c>
      <c r="AL182" s="25">
        <f>SUM($AE$3:AL$3)-$P182</f>
        <v>-165.87333333333333</v>
      </c>
      <c r="AM182" s="25">
        <f>SUM($AE$3:AM$3)-$P182</f>
        <v>-154.60333333333335</v>
      </c>
      <c r="AN182" s="25">
        <f>SUM($AE$3:AN$3)-$P182</f>
        <v>-143.03333333333333</v>
      </c>
      <c r="AO182" s="25">
        <f>SUM($AE$3:AO$3)-$P182</f>
        <v>-137.53333333333333</v>
      </c>
    </row>
    <row r="183" spans="11:41" ht="15">
      <c r="K183" s="47"/>
      <c r="L183" s="47"/>
      <c r="M183" s="26" t="e">
        <f t="shared" si="28"/>
        <v>#REF!</v>
      </c>
      <c r="N183" s="9">
        <f>$F$25</f>
        <v>2</v>
      </c>
      <c r="O183" s="9">
        <f t="shared" si="25"/>
        <v>0</v>
      </c>
      <c r="P183" s="9">
        <f>SUM($N$5:N183)-SUM($O$5:O183)</f>
        <v>262</v>
      </c>
      <c r="Q183" s="25">
        <f t="shared" si="29"/>
        <v>-256.4166666666667</v>
      </c>
      <c r="R183" s="25">
        <f>SUM($Q$3:R$3)-$P183</f>
        <v>-250.83333333333334</v>
      </c>
      <c r="S183" s="25">
        <f>SUM($Q$3:S$3)-$P183</f>
        <v>-245.25</v>
      </c>
      <c r="T183" s="25">
        <f>SUM($Q$3:T$3)-$P183</f>
        <v>-239.66666666666666</v>
      </c>
      <c r="U183" s="25">
        <f>SUM($Q$3:U$3)-$P183</f>
        <v>-234.08333333333334</v>
      </c>
      <c r="V183" s="25">
        <f>SUM($Q$3:V$3)-$P183</f>
        <v>-228.5</v>
      </c>
      <c r="W183" s="25">
        <f>SUM($Q$3:W$3)-$P183</f>
        <v>-222.91666666666666</v>
      </c>
      <c r="X183" s="25">
        <f>SUM($Q$3:X$3)-$P183</f>
        <v>-217.33333333333331</v>
      </c>
      <c r="Y183" s="25">
        <f>SUM($Q$3:Y$3)-$P183</f>
        <v>-211.75</v>
      </c>
      <c r="Z183" s="25">
        <f>SUM($Q$3:Z$3)-$P183</f>
        <v>-206.16666666666666</v>
      </c>
      <c r="AA183" s="25">
        <f>SUM($Q$3:AA$3)-$P183</f>
        <v>-200.66666666666666</v>
      </c>
      <c r="AC183" s="24" t="e">
        <f t="shared" si="38"/>
        <v>#REF!</v>
      </c>
      <c r="AD183" s="9">
        <f t="shared" si="39"/>
        <v>262</v>
      </c>
      <c r="AE183" s="25">
        <f t="shared" si="33"/>
        <v>-249.89666666666668</v>
      </c>
      <c r="AF183" s="25">
        <f>SUM($AE$3:AF$3)-$P183</f>
        <v>-239.72666666666666</v>
      </c>
      <c r="AG183" s="25">
        <f>SUM($AE$3:AG$3)-$P183</f>
        <v>-227.85666666666668</v>
      </c>
      <c r="AH183" s="25">
        <f>SUM($AE$3:AH$3)-$P183</f>
        <v>-218.45333333333332</v>
      </c>
      <c r="AI183" s="25">
        <f>SUM($AE$3:AI$3)-$P183</f>
        <v>-206.18333333333334</v>
      </c>
      <c r="AJ183" s="25">
        <f>SUM($AE$3:AJ$3)-$P183</f>
        <v>-192.31333333333333</v>
      </c>
      <c r="AK183" s="25">
        <f>SUM($AE$3:AK$3)-$P183</f>
        <v>-178.64333333333332</v>
      </c>
      <c r="AL183" s="25">
        <f>SUM($AE$3:AL$3)-$P183</f>
        <v>-167.87333333333333</v>
      </c>
      <c r="AM183" s="25">
        <f>SUM($AE$3:AM$3)-$P183</f>
        <v>-156.60333333333335</v>
      </c>
      <c r="AN183" s="25">
        <f>SUM($AE$3:AN$3)-$P183</f>
        <v>-145.03333333333333</v>
      </c>
      <c r="AO183" s="25">
        <f>SUM($AE$3:AO$3)-$P183</f>
        <v>-139.53333333333333</v>
      </c>
    </row>
    <row r="184" spans="11:41" ht="15">
      <c r="K184" s="47"/>
      <c r="L184" s="47"/>
      <c r="M184" s="26" t="e">
        <f t="shared" si="28"/>
        <v>#REF!</v>
      </c>
      <c r="N184" s="9">
        <f>$G$25</f>
        <v>2</v>
      </c>
      <c r="O184" s="9">
        <f t="shared" si="25"/>
        <v>0</v>
      </c>
      <c r="P184" s="9">
        <f>SUM($N$5:N184)-SUM($O$5:O184)</f>
        <v>264</v>
      </c>
      <c r="Q184" s="25">
        <f t="shared" si="29"/>
        <v>-258.4166666666667</v>
      </c>
      <c r="R184" s="25">
        <f>SUM($Q$3:R$3)-$P184</f>
        <v>-252.83333333333334</v>
      </c>
      <c r="S184" s="25">
        <f>SUM($Q$3:S$3)-$P184</f>
        <v>-247.25</v>
      </c>
      <c r="T184" s="25">
        <f>SUM($Q$3:T$3)-$P184</f>
        <v>-241.66666666666666</v>
      </c>
      <c r="U184" s="25">
        <f>SUM($Q$3:U$3)-$P184</f>
        <v>-236.08333333333334</v>
      </c>
      <c r="V184" s="25">
        <f>SUM($Q$3:V$3)-$P184</f>
        <v>-230.5</v>
      </c>
      <c r="W184" s="25">
        <f>SUM($Q$3:W$3)-$P184</f>
        <v>-224.91666666666666</v>
      </c>
      <c r="X184" s="25">
        <f>SUM($Q$3:X$3)-$P184</f>
        <v>-219.33333333333331</v>
      </c>
      <c r="Y184" s="25">
        <f>SUM($Q$3:Y$3)-$P184</f>
        <v>-213.75</v>
      </c>
      <c r="Z184" s="25">
        <f>SUM($Q$3:Z$3)-$P184</f>
        <v>-208.16666666666666</v>
      </c>
      <c r="AA184" s="25">
        <f>SUM($Q$3:AA$3)-$P184</f>
        <v>-202.66666666666666</v>
      </c>
      <c r="AC184" s="24" t="e">
        <f t="shared" si="38"/>
        <v>#REF!</v>
      </c>
      <c r="AD184" s="9">
        <f t="shared" si="39"/>
        <v>264</v>
      </c>
      <c r="AE184" s="25">
        <f t="shared" si="33"/>
        <v>-251.89666666666668</v>
      </c>
      <c r="AF184" s="25">
        <f>SUM($AE$3:AF$3)-$P184</f>
        <v>-241.72666666666666</v>
      </c>
      <c r="AG184" s="25">
        <f>SUM($AE$3:AG$3)-$P184</f>
        <v>-229.85666666666668</v>
      </c>
      <c r="AH184" s="25">
        <f>SUM($AE$3:AH$3)-$P184</f>
        <v>-220.45333333333332</v>
      </c>
      <c r="AI184" s="25">
        <f>SUM($AE$3:AI$3)-$P184</f>
        <v>-208.18333333333334</v>
      </c>
      <c r="AJ184" s="25">
        <f>SUM($AE$3:AJ$3)-$P184</f>
        <v>-194.31333333333333</v>
      </c>
      <c r="AK184" s="25">
        <f>SUM($AE$3:AK$3)-$P184</f>
        <v>-180.64333333333332</v>
      </c>
      <c r="AL184" s="25">
        <f>SUM($AE$3:AL$3)-$P184</f>
        <v>-169.87333333333333</v>
      </c>
      <c r="AM184" s="25">
        <f>SUM($AE$3:AM$3)-$P184</f>
        <v>-158.60333333333335</v>
      </c>
      <c r="AN184" s="25">
        <f>SUM($AE$3:AN$3)-$P184</f>
        <v>-147.03333333333333</v>
      </c>
      <c r="AO184" s="25">
        <f>SUM($AE$3:AO$3)-$P184</f>
        <v>-141.53333333333333</v>
      </c>
    </row>
    <row r="185" spans="11:41" ht="15">
      <c r="K185" s="47"/>
      <c r="L185" s="47"/>
      <c r="M185" s="26" t="e">
        <f t="shared" si="28"/>
        <v>#REF!</v>
      </c>
      <c r="N185" s="9">
        <f>$H$25</f>
        <v>0</v>
      </c>
      <c r="O185" s="9">
        <f t="shared" si="25"/>
        <v>0</v>
      </c>
      <c r="P185" s="9">
        <f>SUM($N$5:N185)-SUM($O$5:O185)</f>
        <v>264</v>
      </c>
      <c r="Q185" s="25">
        <f t="shared" si="29"/>
        <v>-258.4166666666667</v>
      </c>
      <c r="R185" s="25">
        <f>SUM($Q$3:R$3)-$P185</f>
        <v>-252.83333333333334</v>
      </c>
      <c r="S185" s="25">
        <f>SUM($Q$3:S$3)-$P185</f>
        <v>-247.25</v>
      </c>
      <c r="T185" s="25">
        <f>SUM($Q$3:T$3)-$P185</f>
        <v>-241.66666666666666</v>
      </c>
      <c r="U185" s="25">
        <f>SUM($Q$3:U$3)-$P185</f>
        <v>-236.08333333333334</v>
      </c>
      <c r="V185" s="25">
        <f>SUM($Q$3:V$3)-$P185</f>
        <v>-230.5</v>
      </c>
      <c r="W185" s="25">
        <f>SUM($Q$3:W$3)-$P185</f>
        <v>-224.91666666666666</v>
      </c>
      <c r="X185" s="25">
        <f>SUM($Q$3:X$3)-$P185</f>
        <v>-219.33333333333331</v>
      </c>
      <c r="Y185" s="25">
        <f>SUM($Q$3:Y$3)-$P185</f>
        <v>-213.75</v>
      </c>
      <c r="Z185" s="25">
        <f>SUM($Q$3:Z$3)-$P185</f>
        <v>-208.16666666666666</v>
      </c>
      <c r="AA185" s="25">
        <f>SUM($Q$3:AA$3)-$P185</f>
        <v>-202.66666666666666</v>
      </c>
      <c r="AC185" s="24" t="e">
        <f t="shared" si="38"/>
        <v>#REF!</v>
      </c>
      <c r="AD185" s="9">
        <f t="shared" si="39"/>
        <v>264</v>
      </c>
      <c r="AE185" s="25">
        <f t="shared" si="33"/>
        <v>-251.89666666666668</v>
      </c>
      <c r="AF185" s="25">
        <f>SUM($AE$3:AF$3)-$P185</f>
        <v>-241.72666666666666</v>
      </c>
      <c r="AG185" s="25">
        <f>SUM($AE$3:AG$3)-$P185</f>
        <v>-229.85666666666668</v>
      </c>
      <c r="AH185" s="25">
        <f>SUM($AE$3:AH$3)-$P185</f>
        <v>-220.45333333333332</v>
      </c>
      <c r="AI185" s="25">
        <f>SUM($AE$3:AI$3)-$P185</f>
        <v>-208.18333333333334</v>
      </c>
      <c r="AJ185" s="25">
        <f>SUM($AE$3:AJ$3)-$P185</f>
        <v>-194.31333333333333</v>
      </c>
      <c r="AK185" s="25">
        <f>SUM($AE$3:AK$3)-$P185</f>
        <v>-180.64333333333332</v>
      </c>
      <c r="AL185" s="25">
        <f>SUM($AE$3:AL$3)-$P185</f>
        <v>-169.87333333333333</v>
      </c>
      <c r="AM185" s="25">
        <f>SUM($AE$3:AM$3)-$P185</f>
        <v>-158.60333333333335</v>
      </c>
      <c r="AN185" s="25">
        <f>SUM($AE$3:AN$3)-$P185</f>
        <v>-147.03333333333333</v>
      </c>
      <c r="AO185" s="25">
        <f>SUM($AE$3:AO$3)-$P185</f>
        <v>-141.53333333333333</v>
      </c>
    </row>
    <row r="186" spans="11:41" ht="15">
      <c r="K186" s="47"/>
      <c r="L186" s="47"/>
      <c r="M186" s="26" t="e">
        <f t="shared" si="28"/>
        <v>#REF!</v>
      </c>
      <c r="N186" s="9">
        <f>$C$25</f>
        <v>2</v>
      </c>
      <c r="O186" s="9">
        <f t="shared" si="25"/>
        <v>0</v>
      </c>
      <c r="P186" s="9">
        <f>SUM($N$5:N186)-SUM($O$5:O186)</f>
        <v>266</v>
      </c>
      <c r="Q186" s="25">
        <f>$Q$3-$P186</f>
        <v>-260.4166666666667</v>
      </c>
      <c r="R186" s="25">
        <f>SUM($Q$3:R$3)-$P186</f>
        <v>-254.83333333333334</v>
      </c>
      <c r="S186" s="25">
        <f>SUM($Q$3:S$3)-$P186</f>
        <v>-249.25</v>
      </c>
      <c r="T186" s="25">
        <f>SUM($Q$3:T$3)-$P186</f>
        <v>-243.66666666666666</v>
      </c>
      <c r="U186" s="25">
        <f>SUM($Q$3:U$3)-$P186</f>
        <v>-238.08333333333334</v>
      </c>
      <c r="V186" s="25">
        <f>SUM($Q$3:V$3)-$P186</f>
        <v>-232.5</v>
      </c>
      <c r="W186" s="25">
        <f>SUM($Q$3:W$3)-$P186</f>
        <v>-226.91666666666666</v>
      </c>
      <c r="X186" s="25">
        <f>SUM($Q$3:X$3)-$P186</f>
        <v>-221.33333333333331</v>
      </c>
      <c r="Y186" s="25">
        <f>SUM($Q$3:Y$3)-$P186</f>
        <v>-215.75</v>
      </c>
      <c r="Z186" s="25">
        <f>SUM($Q$3:Z$3)-$P186</f>
        <v>-210.16666666666666</v>
      </c>
      <c r="AA186" s="25">
        <f>SUM($Q$3:AA$3)-$P186</f>
        <v>-204.66666666666666</v>
      </c>
      <c r="AC186" s="24" t="e">
        <f aca="true" t="shared" si="40" ref="AC186:AC191">M186</f>
        <v>#REF!</v>
      </c>
      <c r="AD186" s="9">
        <f t="shared" si="39"/>
        <v>266</v>
      </c>
      <c r="AE186" s="25">
        <f t="shared" si="33"/>
        <v>-253.89666666666668</v>
      </c>
      <c r="AF186" s="25">
        <f>SUM($AE$3:AF$3)-$P186</f>
        <v>-243.72666666666666</v>
      </c>
      <c r="AG186" s="25">
        <f>SUM($AE$3:AG$3)-$P186</f>
        <v>-231.85666666666668</v>
      </c>
      <c r="AH186" s="25">
        <f>SUM($AE$3:AH$3)-$P186</f>
        <v>-222.45333333333332</v>
      </c>
      <c r="AI186" s="25">
        <f>SUM($AE$3:AI$3)-$P186</f>
        <v>-210.18333333333334</v>
      </c>
      <c r="AJ186" s="25">
        <f>SUM($AE$3:AJ$3)-$P186</f>
        <v>-196.31333333333333</v>
      </c>
      <c r="AK186" s="25">
        <f>SUM($AE$3:AK$3)-$P186</f>
        <v>-182.64333333333332</v>
      </c>
      <c r="AL186" s="25">
        <f>SUM($AE$3:AL$3)-$P186</f>
        <v>-171.87333333333333</v>
      </c>
      <c r="AM186" s="25">
        <f>SUM($AE$3:AM$3)-$P186</f>
        <v>-160.60333333333335</v>
      </c>
      <c r="AN186" s="25">
        <f>SUM($AE$3:AN$3)-$P186</f>
        <v>-149.03333333333333</v>
      </c>
      <c r="AO186" s="25">
        <f>SUM($AE$3:AO$3)-$P186</f>
        <v>-143.53333333333333</v>
      </c>
    </row>
    <row r="187" spans="11:41" ht="15">
      <c r="K187" s="47"/>
      <c r="L187" s="47"/>
      <c r="M187" s="26" t="e">
        <f t="shared" si="28"/>
        <v>#REF!</v>
      </c>
      <c r="N187" s="9">
        <f>$D$25</f>
        <v>2</v>
      </c>
      <c r="O187" s="9">
        <f t="shared" si="25"/>
        <v>0</v>
      </c>
      <c r="P187" s="9">
        <f>SUM($N$5:N187)-SUM($O$5:O187)</f>
        <v>268</v>
      </c>
      <c r="Q187" s="25">
        <f t="shared" si="29"/>
        <v>-262.4166666666667</v>
      </c>
      <c r="R187" s="25">
        <f>SUM($Q$3:R$3)-$P187</f>
        <v>-256.8333333333333</v>
      </c>
      <c r="S187" s="25">
        <f>SUM($Q$3:S$3)-$P187</f>
        <v>-251.25</v>
      </c>
      <c r="T187" s="25">
        <f>SUM($Q$3:T$3)-$P187</f>
        <v>-245.66666666666666</v>
      </c>
      <c r="U187" s="25">
        <f>SUM($Q$3:U$3)-$P187</f>
        <v>-240.08333333333334</v>
      </c>
      <c r="V187" s="25">
        <f>SUM($Q$3:V$3)-$P187</f>
        <v>-234.5</v>
      </c>
      <c r="W187" s="25">
        <f>SUM($Q$3:W$3)-$P187</f>
        <v>-228.91666666666666</v>
      </c>
      <c r="X187" s="25">
        <f>SUM($Q$3:X$3)-$P187</f>
        <v>-223.33333333333331</v>
      </c>
      <c r="Y187" s="25">
        <f>SUM($Q$3:Y$3)-$P187</f>
        <v>-217.75</v>
      </c>
      <c r="Z187" s="25">
        <f>SUM($Q$3:Z$3)-$P187</f>
        <v>-212.16666666666666</v>
      </c>
      <c r="AA187" s="25">
        <f>SUM($Q$3:AA$3)-$P187</f>
        <v>-206.66666666666666</v>
      </c>
      <c r="AC187" s="24" t="e">
        <f t="shared" si="40"/>
        <v>#REF!</v>
      </c>
      <c r="AD187" s="9">
        <f aca="true" t="shared" si="41" ref="AD187:AD192">P187</f>
        <v>268</v>
      </c>
      <c r="AE187" s="25">
        <f t="shared" si="33"/>
        <v>-255.89666666666668</v>
      </c>
      <c r="AF187" s="25">
        <f>SUM($AE$3:AF$3)-$P187</f>
        <v>-245.72666666666666</v>
      </c>
      <c r="AG187" s="25">
        <f>SUM($AE$3:AG$3)-$P187</f>
        <v>-233.85666666666668</v>
      </c>
      <c r="AH187" s="25">
        <f>SUM($AE$3:AH$3)-$P187</f>
        <v>-224.45333333333332</v>
      </c>
      <c r="AI187" s="25">
        <f>SUM($AE$3:AI$3)-$P187</f>
        <v>-212.18333333333334</v>
      </c>
      <c r="AJ187" s="25">
        <f>SUM($AE$3:AJ$3)-$P187</f>
        <v>-198.31333333333333</v>
      </c>
      <c r="AK187" s="25">
        <f>SUM($AE$3:AK$3)-$P187</f>
        <v>-184.64333333333332</v>
      </c>
      <c r="AL187" s="25">
        <f>SUM($AE$3:AL$3)-$P187</f>
        <v>-173.87333333333333</v>
      </c>
      <c r="AM187" s="25">
        <f>SUM($AE$3:AM$3)-$P187</f>
        <v>-162.60333333333335</v>
      </c>
      <c r="AN187" s="25">
        <f>SUM($AE$3:AN$3)-$P187</f>
        <v>-151.03333333333333</v>
      </c>
      <c r="AO187" s="25">
        <f>SUM($AE$3:AO$3)-$P187</f>
        <v>-145.53333333333333</v>
      </c>
    </row>
    <row r="188" spans="11:41" ht="15">
      <c r="K188" s="47"/>
      <c r="L188" s="47"/>
      <c r="M188" s="26" t="e">
        <f t="shared" si="28"/>
        <v>#REF!</v>
      </c>
      <c r="N188" s="9">
        <f>$E$25</f>
        <v>2</v>
      </c>
      <c r="O188" s="9">
        <f t="shared" si="25"/>
        <v>0</v>
      </c>
      <c r="P188" s="9">
        <f>SUM($N$5:N188)-SUM($O$5:O188)</f>
        <v>270</v>
      </c>
      <c r="Q188" s="25">
        <f t="shared" si="29"/>
        <v>-264.4166666666667</v>
      </c>
      <c r="R188" s="25">
        <f>SUM($Q$3:R$3)-$P188</f>
        <v>-258.8333333333333</v>
      </c>
      <c r="S188" s="25">
        <f>SUM($Q$3:S$3)-$P188</f>
        <v>-253.25</v>
      </c>
      <c r="T188" s="25">
        <f>SUM($Q$3:T$3)-$P188</f>
        <v>-247.66666666666666</v>
      </c>
      <c r="U188" s="25">
        <f>SUM($Q$3:U$3)-$P188</f>
        <v>-242.08333333333334</v>
      </c>
      <c r="V188" s="25">
        <f>SUM($Q$3:V$3)-$P188</f>
        <v>-236.5</v>
      </c>
      <c r="W188" s="25">
        <f>SUM($Q$3:W$3)-$P188</f>
        <v>-230.91666666666666</v>
      </c>
      <c r="X188" s="25">
        <f>SUM($Q$3:X$3)-$P188</f>
        <v>-225.33333333333331</v>
      </c>
      <c r="Y188" s="25">
        <f>SUM($Q$3:Y$3)-$P188</f>
        <v>-219.75</v>
      </c>
      <c r="Z188" s="25">
        <f>SUM($Q$3:Z$3)-$P188</f>
        <v>-214.16666666666666</v>
      </c>
      <c r="AA188" s="25">
        <f>SUM($Q$3:AA$3)-$P188</f>
        <v>-208.66666666666666</v>
      </c>
      <c r="AC188" s="24" t="e">
        <f t="shared" si="40"/>
        <v>#REF!</v>
      </c>
      <c r="AD188" s="9">
        <f t="shared" si="41"/>
        <v>270</v>
      </c>
      <c r="AE188" s="25">
        <f t="shared" si="33"/>
        <v>-257.89666666666665</v>
      </c>
      <c r="AF188" s="25">
        <f>SUM($AE$3:AF$3)-$P188</f>
        <v>-247.72666666666666</v>
      </c>
      <c r="AG188" s="25">
        <f>SUM($AE$3:AG$3)-$P188</f>
        <v>-235.85666666666668</v>
      </c>
      <c r="AH188" s="25">
        <f>SUM($AE$3:AH$3)-$P188</f>
        <v>-226.45333333333332</v>
      </c>
      <c r="AI188" s="25">
        <f>SUM($AE$3:AI$3)-$P188</f>
        <v>-214.18333333333334</v>
      </c>
      <c r="AJ188" s="25">
        <f>SUM($AE$3:AJ$3)-$P188</f>
        <v>-200.31333333333333</v>
      </c>
      <c r="AK188" s="25">
        <f>SUM($AE$3:AK$3)-$P188</f>
        <v>-186.64333333333332</v>
      </c>
      <c r="AL188" s="25">
        <f>SUM($AE$3:AL$3)-$P188</f>
        <v>-175.87333333333333</v>
      </c>
      <c r="AM188" s="25">
        <f>SUM($AE$3:AM$3)-$P188</f>
        <v>-164.60333333333335</v>
      </c>
      <c r="AN188" s="25">
        <f>SUM($AE$3:AN$3)-$P188</f>
        <v>-153.03333333333333</v>
      </c>
      <c r="AO188" s="25">
        <f>SUM($AE$3:AO$3)-$P188</f>
        <v>-147.53333333333333</v>
      </c>
    </row>
    <row r="189" spans="11:41" ht="15">
      <c r="K189" s="47"/>
      <c r="L189" s="47"/>
      <c r="M189" s="26" t="e">
        <f t="shared" si="28"/>
        <v>#REF!</v>
      </c>
      <c r="N189" s="9">
        <f>$F$25</f>
        <v>2</v>
      </c>
      <c r="O189" s="9">
        <f t="shared" si="25"/>
        <v>0</v>
      </c>
      <c r="P189" s="9">
        <f>SUM($N$5:N189)-SUM($O$5:O189)</f>
        <v>272</v>
      </c>
      <c r="Q189" s="25">
        <f t="shared" si="29"/>
        <v>-266.4166666666667</v>
      </c>
      <c r="R189" s="25">
        <f>SUM($Q$3:R$3)-$P189</f>
        <v>-260.8333333333333</v>
      </c>
      <c r="S189" s="25">
        <f>SUM($Q$3:S$3)-$P189</f>
        <v>-255.25</v>
      </c>
      <c r="T189" s="25">
        <f>SUM($Q$3:T$3)-$P189</f>
        <v>-249.66666666666666</v>
      </c>
      <c r="U189" s="25">
        <f>SUM($Q$3:U$3)-$P189</f>
        <v>-244.08333333333334</v>
      </c>
      <c r="V189" s="25">
        <f>SUM($Q$3:V$3)-$P189</f>
        <v>-238.5</v>
      </c>
      <c r="W189" s="25">
        <f>SUM($Q$3:W$3)-$P189</f>
        <v>-232.91666666666666</v>
      </c>
      <c r="X189" s="25">
        <f>SUM($Q$3:X$3)-$P189</f>
        <v>-227.33333333333331</v>
      </c>
      <c r="Y189" s="25">
        <f>SUM($Q$3:Y$3)-$P189</f>
        <v>-221.75</v>
      </c>
      <c r="Z189" s="25">
        <f>SUM($Q$3:Z$3)-$P189</f>
        <v>-216.16666666666666</v>
      </c>
      <c r="AA189" s="25">
        <f>SUM($Q$3:AA$3)-$P189</f>
        <v>-210.66666666666666</v>
      </c>
      <c r="AC189" s="24" t="e">
        <f t="shared" si="40"/>
        <v>#REF!</v>
      </c>
      <c r="AD189" s="9">
        <f t="shared" si="41"/>
        <v>272</v>
      </c>
      <c r="AE189" s="25">
        <f t="shared" si="33"/>
        <v>-259.89666666666665</v>
      </c>
      <c r="AF189" s="25">
        <f>SUM($AE$3:AF$3)-$P189</f>
        <v>-249.72666666666666</v>
      </c>
      <c r="AG189" s="25">
        <f>SUM($AE$3:AG$3)-$P189</f>
        <v>-237.85666666666668</v>
      </c>
      <c r="AH189" s="25">
        <f>SUM($AE$3:AH$3)-$P189</f>
        <v>-228.45333333333332</v>
      </c>
      <c r="AI189" s="25">
        <f>SUM($AE$3:AI$3)-$P189</f>
        <v>-216.18333333333334</v>
      </c>
      <c r="AJ189" s="25">
        <f>SUM($AE$3:AJ$3)-$P189</f>
        <v>-202.31333333333333</v>
      </c>
      <c r="AK189" s="25">
        <f>SUM($AE$3:AK$3)-$P189</f>
        <v>-188.64333333333332</v>
      </c>
      <c r="AL189" s="25">
        <f>SUM($AE$3:AL$3)-$P189</f>
        <v>-177.87333333333333</v>
      </c>
      <c r="AM189" s="25">
        <f>SUM($AE$3:AM$3)-$P189</f>
        <v>-166.60333333333335</v>
      </c>
      <c r="AN189" s="25">
        <f>SUM($AE$3:AN$3)-$P189</f>
        <v>-155.03333333333333</v>
      </c>
      <c r="AO189" s="25">
        <f>SUM($AE$3:AO$3)-$P189</f>
        <v>-149.53333333333333</v>
      </c>
    </row>
    <row r="190" spans="11:41" ht="15">
      <c r="K190" s="47"/>
      <c r="L190" s="47"/>
      <c r="M190" s="26" t="e">
        <f t="shared" si="28"/>
        <v>#REF!</v>
      </c>
      <c r="N190" s="9">
        <f>$G$25</f>
        <v>2</v>
      </c>
      <c r="O190" s="9">
        <f t="shared" si="25"/>
        <v>0</v>
      </c>
      <c r="P190" s="9">
        <f>SUM($N$5:N190)-SUM($O$5:O190)</f>
        <v>274</v>
      </c>
      <c r="Q190" s="25">
        <f t="shared" si="29"/>
        <v>-268.4166666666667</v>
      </c>
      <c r="R190" s="25">
        <f>SUM($Q$3:R$3)-$P190</f>
        <v>-262.8333333333333</v>
      </c>
      <c r="S190" s="25">
        <f>SUM($Q$3:S$3)-$P190</f>
        <v>-257.25</v>
      </c>
      <c r="T190" s="25">
        <f>SUM($Q$3:T$3)-$P190</f>
        <v>-251.66666666666666</v>
      </c>
      <c r="U190" s="25">
        <f>SUM($Q$3:U$3)-$P190</f>
        <v>-246.08333333333334</v>
      </c>
      <c r="V190" s="25">
        <f>SUM($Q$3:V$3)-$P190</f>
        <v>-240.5</v>
      </c>
      <c r="W190" s="25">
        <f>SUM($Q$3:W$3)-$P190</f>
        <v>-234.91666666666666</v>
      </c>
      <c r="X190" s="25">
        <f>SUM($Q$3:X$3)-$P190</f>
        <v>-229.33333333333331</v>
      </c>
      <c r="Y190" s="25">
        <f>SUM($Q$3:Y$3)-$P190</f>
        <v>-223.75</v>
      </c>
      <c r="Z190" s="25">
        <f>SUM($Q$3:Z$3)-$P190</f>
        <v>-218.16666666666666</v>
      </c>
      <c r="AA190" s="25">
        <f>SUM($Q$3:AA$3)-$P190</f>
        <v>-212.66666666666666</v>
      </c>
      <c r="AC190" s="24" t="e">
        <f t="shared" si="40"/>
        <v>#REF!</v>
      </c>
      <c r="AD190" s="9">
        <f t="shared" si="41"/>
        <v>274</v>
      </c>
      <c r="AE190" s="25">
        <f t="shared" si="33"/>
        <v>-261.89666666666665</v>
      </c>
      <c r="AF190" s="25">
        <f>SUM($AE$3:AF$3)-$P190</f>
        <v>-251.72666666666666</v>
      </c>
      <c r="AG190" s="25">
        <f>SUM($AE$3:AG$3)-$P190</f>
        <v>-239.85666666666668</v>
      </c>
      <c r="AH190" s="25">
        <f>SUM($AE$3:AH$3)-$P190</f>
        <v>-230.45333333333332</v>
      </c>
      <c r="AI190" s="25">
        <f>SUM($AE$3:AI$3)-$P190</f>
        <v>-218.18333333333334</v>
      </c>
      <c r="AJ190" s="25">
        <f>SUM($AE$3:AJ$3)-$P190</f>
        <v>-204.31333333333333</v>
      </c>
      <c r="AK190" s="25">
        <f>SUM($AE$3:AK$3)-$P190</f>
        <v>-190.64333333333332</v>
      </c>
      <c r="AL190" s="25">
        <f>SUM($AE$3:AL$3)-$P190</f>
        <v>-179.87333333333333</v>
      </c>
      <c r="AM190" s="25">
        <f>SUM($AE$3:AM$3)-$P190</f>
        <v>-168.60333333333335</v>
      </c>
      <c r="AN190" s="25">
        <f>SUM($AE$3:AN$3)-$P190</f>
        <v>-157.03333333333333</v>
      </c>
      <c r="AO190" s="25">
        <f>SUM($AE$3:AO$3)-$P190</f>
        <v>-151.53333333333333</v>
      </c>
    </row>
    <row r="191" spans="11:41" ht="15">
      <c r="K191" s="47"/>
      <c r="L191" s="47"/>
      <c r="M191" s="26" t="e">
        <f t="shared" si="28"/>
        <v>#REF!</v>
      </c>
      <c r="N191" s="9">
        <f>$H$25</f>
        <v>0</v>
      </c>
      <c r="O191" s="9">
        <f t="shared" si="25"/>
        <v>0</v>
      </c>
      <c r="P191" s="9">
        <f>SUM($N$5:N191)-SUM($O$5:O191)</f>
        <v>274</v>
      </c>
      <c r="Q191" s="25">
        <f t="shared" si="29"/>
        <v>-268.4166666666667</v>
      </c>
      <c r="R191" s="25">
        <f>SUM($Q$3:R$3)-$P191</f>
        <v>-262.8333333333333</v>
      </c>
      <c r="S191" s="25">
        <f>SUM($Q$3:S$3)-$P191</f>
        <v>-257.25</v>
      </c>
      <c r="T191" s="25">
        <f>SUM($Q$3:T$3)-$P191</f>
        <v>-251.66666666666666</v>
      </c>
      <c r="U191" s="25">
        <f>SUM($Q$3:U$3)-$P191</f>
        <v>-246.08333333333334</v>
      </c>
      <c r="V191" s="25">
        <f>SUM($Q$3:V$3)-$P191</f>
        <v>-240.5</v>
      </c>
      <c r="W191" s="25">
        <f>SUM($Q$3:W$3)-$P191</f>
        <v>-234.91666666666666</v>
      </c>
      <c r="X191" s="25">
        <f>SUM($Q$3:X$3)-$P191</f>
        <v>-229.33333333333331</v>
      </c>
      <c r="Y191" s="25">
        <f>SUM($Q$3:Y$3)-$P191</f>
        <v>-223.75</v>
      </c>
      <c r="Z191" s="25">
        <f>SUM($Q$3:Z$3)-$P191</f>
        <v>-218.16666666666666</v>
      </c>
      <c r="AA191" s="25">
        <f>SUM($Q$3:AA$3)-$P191</f>
        <v>-212.66666666666666</v>
      </c>
      <c r="AC191" s="24" t="e">
        <f t="shared" si="40"/>
        <v>#REF!</v>
      </c>
      <c r="AD191" s="9">
        <f t="shared" si="41"/>
        <v>274</v>
      </c>
      <c r="AE191" s="25">
        <f t="shared" si="33"/>
        <v>-261.89666666666665</v>
      </c>
      <c r="AF191" s="25">
        <f>SUM($AE$3:AF$3)-$P191</f>
        <v>-251.72666666666666</v>
      </c>
      <c r="AG191" s="25">
        <f>SUM($AE$3:AG$3)-$P191</f>
        <v>-239.85666666666668</v>
      </c>
      <c r="AH191" s="25">
        <f>SUM($AE$3:AH$3)-$P191</f>
        <v>-230.45333333333332</v>
      </c>
      <c r="AI191" s="25">
        <f>SUM($AE$3:AI$3)-$P191</f>
        <v>-218.18333333333334</v>
      </c>
      <c r="AJ191" s="25">
        <f>SUM($AE$3:AJ$3)-$P191</f>
        <v>-204.31333333333333</v>
      </c>
      <c r="AK191" s="25">
        <f>SUM($AE$3:AK$3)-$P191</f>
        <v>-190.64333333333332</v>
      </c>
      <c r="AL191" s="25">
        <f>SUM($AE$3:AL$3)-$P191</f>
        <v>-179.87333333333333</v>
      </c>
      <c r="AM191" s="25">
        <f>SUM($AE$3:AM$3)-$P191</f>
        <v>-168.60333333333335</v>
      </c>
      <c r="AN191" s="25">
        <f>SUM($AE$3:AN$3)-$P191</f>
        <v>-157.03333333333333</v>
      </c>
      <c r="AO191" s="25">
        <f>SUM($AE$3:AO$3)-$P191</f>
        <v>-151.53333333333333</v>
      </c>
    </row>
    <row r="192" spans="11:41" ht="15">
      <c r="K192" s="47"/>
      <c r="L192" s="47"/>
      <c r="M192" s="26" t="e">
        <f t="shared" si="28"/>
        <v>#REF!</v>
      </c>
      <c r="N192" s="9">
        <f>$C$25</f>
        <v>2</v>
      </c>
      <c r="O192" s="9">
        <f t="shared" si="25"/>
        <v>0</v>
      </c>
      <c r="P192" s="9">
        <f>SUM($N$5:N192)-SUM($O$5:O192)</f>
        <v>276</v>
      </c>
      <c r="Q192" s="25">
        <f>$Q$3-$P192</f>
        <v>-270.4166666666667</v>
      </c>
      <c r="R192" s="25">
        <f>SUM($Q$3:R$3)-$P192</f>
        <v>-264.8333333333333</v>
      </c>
      <c r="S192" s="25">
        <f>SUM($Q$3:S$3)-$P192</f>
        <v>-259.25</v>
      </c>
      <c r="T192" s="25">
        <f>SUM($Q$3:T$3)-$P192</f>
        <v>-253.66666666666666</v>
      </c>
      <c r="U192" s="25">
        <f>SUM($Q$3:U$3)-$P192</f>
        <v>-248.08333333333334</v>
      </c>
      <c r="V192" s="25">
        <f>SUM($Q$3:V$3)-$P192</f>
        <v>-242.5</v>
      </c>
      <c r="W192" s="25">
        <f>SUM($Q$3:W$3)-$P192</f>
        <v>-236.91666666666666</v>
      </c>
      <c r="X192" s="25">
        <f>SUM($Q$3:X$3)-$P192</f>
        <v>-231.33333333333331</v>
      </c>
      <c r="Y192" s="25">
        <f>SUM($Q$3:Y$3)-$P192</f>
        <v>-225.75</v>
      </c>
      <c r="Z192" s="25">
        <f>SUM($Q$3:Z$3)-$P192</f>
        <v>-220.16666666666666</v>
      </c>
      <c r="AA192" s="25">
        <f>SUM($Q$3:AA$3)-$P192</f>
        <v>-214.66666666666666</v>
      </c>
      <c r="AC192" s="24" t="e">
        <f aca="true" t="shared" si="42" ref="AC192:AC197">M192</f>
        <v>#REF!</v>
      </c>
      <c r="AD192" s="9">
        <f t="shared" si="41"/>
        <v>276</v>
      </c>
      <c r="AE192" s="25">
        <f t="shared" si="33"/>
        <v>-263.89666666666665</v>
      </c>
      <c r="AF192" s="25">
        <f>SUM($AE$3:AF$3)-$P192</f>
        <v>-253.72666666666666</v>
      </c>
      <c r="AG192" s="25">
        <f>SUM($AE$3:AG$3)-$P192</f>
        <v>-241.85666666666668</v>
      </c>
      <c r="AH192" s="25">
        <f>SUM($AE$3:AH$3)-$P192</f>
        <v>-232.45333333333332</v>
      </c>
      <c r="AI192" s="25">
        <f>SUM($AE$3:AI$3)-$P192</f>
        <v>-220.18333333333334</v>
      </c>
      <c r="AJ192" s="25">
        <f>SUM($AE$3:AJ$3)-$P192</f>
        <v>-206.31333333333333</v>
      </c>
      <c r="AK192" s="25">
        <f>SUM($AE$3:AK$3)-$P192</f>
        <v>-192.64333333333332</v>
      </c>
      <c r="AL192" s="25">
        <f>SUM($AE$3:AL$3)-$P192</f>
        <v>-181.87333333333333</v>
      </c>
      <c r="AM192" s="25">
        <f>SUM($AE$3:AM$3)-$P192</f>
        <v>-170.60333333333335</v>
      </c>
      <c r="AN192" s="25">
        <f>SUM($AE$3:AN$3)-$P192</f>
        <v>-159.03333333333333</v>
      </c>
      <c r="AO192" s="25">
        <f>SUM($AE$3:AO$3)-$P192</f>
        <v>-153.53333333333333</v>
      </c>
    </row>
    <row r="193" spans="11:41" ht="15">
      <c r="K193" s="47"/>
      <c r="L193" s="47"/>
      <c r="M193" s="26" t="e">
        <f t="shared" si="28"/>
        <v>#REF!</v>
      </c>
      <c r="N193" s="9">
        <f>$D$25</f>
        <v>2</v>
      </c>
      <c r="O193" s="9">
        <f t="shared" si="25"/>
        <v>0</v>
      </c>
      <c r="P193" s="9">
        <f>SUM($N$5:N193)-SUM($O$5:O193)</f>
        <v>278</v>
      </c>
      <c r="Q193" s="25">
        <f t="shared" si="29"/>
        <v>-272.4166666666667</v>
      </c>
      <c r="R193" s="25">
        <f>SUM($Q$3:R$3)-$P193</f>
        <v>-266.8333333333333</v>
      </c>
      <c r="S193" s="25">
        <f>SUM($Q$3:S$3)-$P193</f>
        <v>-261.25</v>
      </c>
      <c r="T193" s="25">
        <f>SUM($Q$3:T$3)-$P193</f>
        <v>-255.66666666666666</v>
      </c>
      <c r="U193" s="25">
        <f>SUM($Q$3:U$3)-$P193</f>
        <v>-250.08333333333334</v>
      </c>
      <c r="V193" s="25">
        <f>SUM($Q$3:V$3)-$P193</f>
        <v>-244.5</v>
      </c>
      <c r="W193" s="25">
        <f>SUM($Q$3:W$3)-$P193</f>
        <v>-238.91666666666666</v>
      </c>
      <c r="X193" s="25">
        <f>SUM($Q$3:X$3)-$P193</f>
        <v>-233.33333333333331</v>
      </c>
      <c r="Y193" s="25">
        <f>SUM($Q$3:Y$3)-$P193</f>
        <v>-227.75</v>
      </c>
      <c r="Z193" s="25">
        <f>SUM($Q$3:Z$3)-$P193</f>
        <v>-222.16666666666666</v>
      </c>
      <c r="AA193" s="25">
        <f>SUM($Q$3:AA$3)-$P193</f>
        <v>-216.66666666666666</v>
      </c>
      <c r="AC193" s="24" t="e">
        <f t="shared" si="42"/>
        <v>#REF!</v>
      </c>
      <c r="AD193" s="9">
        <f>P193</f>
        <v>278</v>
      </c>
      <c r="AE193" s="25">
        <f t="shared" si="33"/>
        <v>-265.89666666666665</v>
      </c>
      <c r="AF193" s="25">
        <f>SUM($AE$3:AF$3)-$P193</f>
        <v>-255.72666666666666</v>
      </c>
      <c r="AG193" s="25">
        <f>SUM($AE$3:AG$3)-$P193</f>
        <v>-243.85666666666668</v>
      </c>
      <c r="AH193" s="25">
        <f>SUM($AE$3:AH$3)-$P193</f>
        <v>-234.45333333333332</v>
      </c>
      <c r="AI193" s="25">
        <f>SUM($AE$3:AI$3)-$P193</f>
        <v>-222.18333333333334</v>
      </c>
      <c r="AJ193" s="25">
        <f>SUM($AE$3:AJ$3)-$P193</f>
        <v>-208.31333333333333</v>
      </c>
      <c r="AK193" s="25">
        <f>SUM($AE$3:AK$3)-$P193</f>
        <v>-194.64333333333332</v>
      </c>
      <c r="AL193" s="25">
        <f>SUM($AE$3:AL$3)-$P193</f>
        <v>-183.87333333333333</v>
      </c>
      <c r="AM193" s="25">
        <f>SUM($AE$3:AM$3)-$P193</f>
        <v>-172.60333333333335</v>
      </c>
      <c r="AN193" s="25">
        <f>SUM($AE$3:AN$3)-$P193</f>
        <v>-161.03333333333333</v>
      </c>
      <c r="AO193" s="25">
        <f>SUM($AE$3:AO$3)-$P193</f>
        <v>-155.53333333333333</v>
      </c>
    </row>
    <row r="194" spans="11:41" ht="15">
      <c r="K194" s="47"/>
      <c r="L194" s="47"/>
      <c r="M194" s="26" t="e">
        <f t="shared" si="28"/>
        <v>#REF!</v>
      </c>
      <c r="N194" s="9">
        <f>$E$25</f>
        <v>2</v>
      </c>
      <c r="O194" s="9">
        <f t="shared" si="25"/>
        <v>0</v>
      </c>
      <c r="P194" s="9">
        <f>SUM($N$5:N194)-SUM($O$5:O194)</f>
        <v>280</v>
      </c>
      <c r="Q194" s="25">
        <f t="shared" si="29"/>
        <v>-274.4166666666667</v>
      </c>
      <c r="R194" s="25">
        <f>SUM($Q$3:R$3)-$P194</f>
        <v>-268.8333333333333</v>
      </c>
      <c r="S194" s="25">
        <f>SUM($Q$3:S$3)-$P194</f>
        <v>-263.25</v>
      </c>
      <c r="T194" s="25">
        <f>SUM($Q$3:T$3)-$P194</f>
        <v>-257.6666666666667</v>
      </c>
      <c r="U194" s="25">
        <f>SUM($Q$3:U$3)-$P194</f>
        <v>-252.08333333333334</v>
      </c>
      <c r="V194" s="25">
        <f>SUM($Q$3:V$3)-$P194</f>
        <v>-246.5</v>
      </c>
      <c r="W194" s="25">
        <f>SUM($Q$3:W$3)-$P194</f>
        <v>-240.91666666666666</v>
      </c>
      <c r="X194" s="25">
        <f>SUM($Q$3:X$3)-$P194</f>
        <v>-235.33333333333331</v>
      </c>
      <c r="Y194" s="25">
        <f>SUM($Q$3:Y$3)-$P194</f>
        <v>-229.75</v>
      </c>
      <c r="Z194" s="25">
        <f>SUM($Q$3:Z$3)-$P194</f>
        <v>-224.16666666666666</v>
      </c>
      <c r="AA194" s="25">
        <f>SUM($Q$3:AA$3)-$P194</f>
        <v>-218.66666666666666</v>
      </c>
      <c r="AC194" s="24" t="e">
        <f t="shared" si="42"/>
        <v>#REF!</v>
      </c>
      <c r="AD194" s="9">
        <f>P194</f>
        <v>280</v>
      </c>
      <c r="AE194" s="25">
        <f t="shared" si="33"/>
        <v>-267.89666666666665</v>
      </c>
      <c r="AF194" s="25">
        <f>SUM($AE$3:AF$3)-$P194</f>
        <v>-257.7266666666667</v>
      </c>
      <c r="AG194" s="25">
        <f>SUM($AE$3:AG$3)-$P194</f>
        <v>-245.85666666666668</v>
      </c>
      <c r="AH194" s="25">
        <f>SUM($AE$3:AH$3)-$P194</f>
        <v>-236.45333333333332</v>
      </c>
      <c r="AI194" s="25">
        <f>SUM($AE$3:AI$3)-$P194</f>
        <v>-224.18333333333334</v>
      </c>
      <c r="AJ194" s="25">
        <f>SUM($AE$3:AJ$3)-$P194</f>
        <v>-210.31333333333333</v>
      </c>
      <c r="AK194" s="25">
        <f>SUM($AE$3:AK$3)-$P194</f>
        <v>-196.64333333333332</v>
      </c>
      <c r="AL194" s="25">
        <f>SUM($AE$3:AL$3)-$P194</f>
        <v>-185.87333333333333</v>
      </c>
      <c r="AM194" s="25">
        <f>SUM($AE$3:AM$3)-$P194</f>
        <v>-174.60333333333335</v>
      </c>
      <c r="AN194" s="25">
        <f>SUM($AE$3:AN$3)-$P194</f>
        <v>-163.03333333333333</v>
      </c>
      <c r="AO194" s="25">
        <f>SUM($AE$3:AO$3)-$P194</f>
        <v>-157.53333333333333</v>
      </c>
    </row>
    <row r="195" spans="11:41" ht="15">
      <c r="K195" s="47"/>
      <c r="L195" s="47"/>
      <c r="M195" s="26" t="e">
        <f t="shared" si="28"/>
        <v>#REF!</v>
      </c>
      <c r="N195" s="9">
        <f>$F$25</f>
        <v>2</v>
      </c>
      <c r="O195" s="9">
        <f t="shared" si="25"/>
        <v>0</v>
      </c>
      <c r="P195" s="9">
        <f>SUM($N$5:N195)-SUM($O$5:O195)</f>
        <v>282</v>
      </c>
      <c r="Q195" s="25">
        <f t="shared" si="29"/>
        <v>-276.4166666666667</v>
      </c>
      <c r="R195" s="25">
        <f>SUM($Q$3:R$3)-$P195</f>
        <v>-270.8333333333333</v>
      </c>
      <c r="S195" s="25">
        <f>SUM($Q$3:S$3)-$P195</f>
        <v>-265.25</v>
      </c>
      <c r="T195" s="25">
        <f>SUM($Q$3:T$3)-$P195</f>
        <v>-259.6666666666667</v>
      </c>
      <c r="U195" s="25">
        <f>SUM($Q$3:U$3)-$P195</f>
        <v>-254.08333333333334</v>
      </c>
      <c r="V195" s="25">
        <f>SUM($Q$3:V$3)-$P195</f>
        <v>-248.5</v>
      </c>
      <c r="W195" s="25">
        <f>SUM($Q$3:W$3)-$P195</f>
        <v>-242.91666666666666</v>
      </c>
      <c r="X195" s="25">
        <f>SUM($Q$3:X$3)-$P195</f>
        <v>-237.33333333333331</v>
      </c>
      <c r="Y195" s="25">
        <f>SUM($Q$3:Y$3)-$P195</f>
        <v>-231.75</v>
      </c>
      <c r="Z195" s="25">
        <f>SUM($Q$3:Z$3)-$P195</f>
        <v>-226.16666666666666</v>
      </c>
      <c r="AA195" s="25">
        <f>SUM($Q$3:AA$3)-$P195</f>
        <v>-220.66666666666666</v>
      </c>
      <c r="AC195" s="24" t="e">
        <f t="shared" si="42"/>
        <v>#REF!</v>
      </c>
      <c r="AD195" s="9">
        <f>P195</f>
        <v>282</v>
      </c>
      <c r="AE195" s="25">
        <f t="shared" si="33"/>
        <v>-269.89666666666665</v>
      </c>
      <c r="AF195" s="25">
        <f>SUM($AE$3:AF$3)-$P195</f>
        <v>-259.7266666666667</v>
      </c>
      <c r="AG195" s="25">
        <f>SUM($AE$3:AG$3)-$P195</f>
        <v>-247.85666666666668</v>
      </c>
      <c r="AH195" s="25">
        <f>SUM($AE$3:AH$3)-$P195</f>
        <v>-238.45333333333332</v>
      </c>
      <c r="AI195" s="25">
        <f>SUM($AE$3:AI$3)-$P195</f>
        <v>-226.18333333333334</v>
      </c>
      <c r="AJ195" s="25">
        <f>SUM($AE$3:AJ$3)-$P195</f>
        <v>-212.31333333333333</v>
      </c>
      <c r="AK195" s="25">
        <f>SUM($AE$3:AK$3)-$P195</f>
        <v>-198.64333333333332</v>
      </c>
      <c r="AL195" s="25">
        <f>SUM($AE$3:AL$3)-$P195</f>
        <v>-187.87333333333333</v>
      </c>
      <c r="AM195" s="25">
        <f>SUM($AE$3:AM$3)-$P195</f>
        <v>-176.60333333333335</v>
      </c>
      <c r="AN195" s="25">
        <f>SUM($AE$3:AN$3)-$P195</f>
        <v>-165.03333333333333</v>
      </c>
      <c r="AO195" s="25">
        <f>SUM($AE$3:AO$3)-$P195</f>
        <v>-159.53333333333333</v>
      </c>
    </row>
    <row r="196" spans="11:41" ht="15">
      <c r="K196" s="47"/>
      <c r="L196" s="47"/>
      <c r="M196" s="26" t="e">
        <f t="shared" si="28"/>
        <v>#REF!</v>
      </c>
      <c r="N196" s="9">
        <f>$G$25</f>
        <v>2</v>
      </c>
      <c r="O196" s="9">
        <f t="shared" si="25"/>
        <v>0</v>
      </c>
      <c r="P196" s="9">
        <f>SUM($N$5:N196)-SUM($O$5:O196)</f>
        <v>284</v>
      </c>
      <c r="Q196" s="25">
        <f t="shared" si="29"/>
        <v>-278.4166666666667</v>
      </c>
      <c r="R196" s="25">
        <f>SUM($Q$3:R$3)-$P196</f>
        <v>-272.8333333333333</v>
      </c>
      <c r="S196" s="25">
        <f>SUM($Q$3:S$3)-$P196</f>
        <v>-267.25</v>
      </c>
      <c r="T196" s="25">
        <f>SUM($Q$3:T$3)-$P196</f>
        <v>-261.6666666666667</v>
      </c>
      <c r="U196" s="25">
        <f>SUM($Q$3:U$3)-$P196</f>
        <v>-256.0833333333333</v>
      </c>
      <c r="V196" s="25">
        <f>SUM($Q$3:V$3)-$P196</f>
        <v>-250.5</v>
      </c>
      <c r="W196" s="25">
        <f>SUM($Q$3:W$3)-$P196</f>
        <v>-244.91666666666666</v>
      </c>
      <c r="X196" s="25">
        <f>SUM($Q$3:X$3)-$P196</f>
        <v>-239.33333333333331</v>
      </c>
      <c r="Y196" s="25">
        <f>SUM($Q$3:Y$3)-$P196</f>
        <v>-233.75</v>
      </c>
      <c r="Z196" s="25">
        <f>SUM($Q$3:Z$3)-$P196</f>
        <v>-228.16666666666666</v>
      </c>
      <c r="AA196" s="25">
        <f>SUM($Q$3:AA$3)-$P196</f>
        <v>-222.66666666666666</v>
      </c>
      <c r="AC196" s="24" t="e">
        <f t="shared" si="42"/>
        <v>#REF!</v>
      </c>
      <c r="AD196" s="9">
        <f>P196</f>
        <v>284</v>
      </c>
      <c r="AE196" s="25">
        <f t="shared" si="33"/>
        <v>-271.89666666666665</v>
      </c>
      <c r="AF196" s="25">
        <f>SUM($AE$3:AF$3)-$P196</f>
        <v>-261.7266666666667</v>
      </c>
      <c r="AG196" s="25">
        <f>SUM($AE$3:AG$3)-$P196</f>
        <v>-249.85666666666668</v>
      </c>
      <c r="AH196" s="25">
        <f>SUM($AE$3:AH$3)-$P196</f>
        <v>-240.45333333333332</v>
      </c>
      <c r="AI196" s="25">
        <f>SUM($AE$3:AI$3)-$P196</f>
        <v>-228.18333333333334</v>
      </c>
      <c r="AJ196" s="25">
        <f>SUM($AE$3:AJ$3)-$P196</f>
        <v>-214.31333333333333</v>
      </c>
      <c r="AK196" s="25">
        <f>SUM($AE$3:AK$3)-$P196</f>
        <v>-200.64333333333332</v>
      </c>
      <c r="AL196" s="25">
        <f>SUM($AE$3:AL$3)-$P196</f>
        <v>-189.87333333333333</v>
      </c>
      <c r="AM196" s="25">
        <f>SUM($AE$3:AM$3)-$P196</f>
        <v>-178.60333333333335</v>
      </c>
      <c r="AN196" s="25">
        <f>SUM($AE$3:AN$3)-$P196</f>
        <v>-167.03333333333333</v>
      </c>
      <c r="AO196" s="25">
        <f>SUM($AE$3:AO$3)-$P196</f>
        <v>-161.53333333333333</v>
      </c>
    </row>
    <row r="197" spans="11:41" ht="15">
      <c r="K197" s="47"/>
      <c r="L197" s="47"/>
      <c r="M197" s="26" t="e">
        <f t="shared" si="28"/>
        <v>#REF!</v>
      </c>
      <c r="N197" s="9">
        <f>$H$25</f>
        <v>0</v>
      </c>
      <c r="O197" s="9">
        <f>_xlfn.IFERROR(VLOOKUP($M197,$K$5:$N$26,4,FALSE),0)</f>
        <v>0</v>
      </c>
      <c r="P197" s="9">
        <f>SUM($N$5:N197)-SUM($O$5:O197)</f>
        <v>284</v>
      </c>
      <c r="Q197" s="25">
        <f t="shared" si="29"/>
        <v>-278.4166666666667</v>
      </c>
      <c r="R197" s="25">
        <f>SUM($Q$3:R$3)-$P197</f>
        <v>-272.8333333333333</v>
      </c>
      <c r="S197" s="25">
        <f>SUM($Q$3:S$3)-$P197</f>
        <v>-267.25</v>
      </c>
      <c r="T197" s="25">
        <f>SUM($Q$3:T$3)-$P197</f>
        <v>-261.6666666666667</v>
      </c>
      <c r="U197" s="25">
        <f>SUM($Q$3:U$3)-$P197</f>
        <v>-256.0833333333333</v>
      </c>
      <c r="V197" s="25">
        <f>SUM($Q$3:V$3)-$P197</f>
        <v>-250.5</v>
      </c>
      <c r="W197" s="25">
        <f>SUM($Q$3:W$3)-$P197</f>
        <v>-244.91666666666666</v>
      </c>
      <c r="X197" s="25">
        <f>SUM($Q$3:X$3)-$P197</f>
        <v>-239.33333333333331</v>
      </c>
      <c r="Y197" s="25">
        <f>SUM($Q$3:Y$3)-$P197</f>
        <v>-233.75</v>
      </c>
      <c r="Z197" s="25">
        <f>SUM($Q$3:Z$3)-$P197</f>
        <v>-228.16666666666666</v>
      </c>
      <c r="AA197" s="25">
        <f>SUM($Q$3:AA$3)-$P197</f>
        <v>-222.66666666666666</v>
      </c>
      <c r="AC197" s="24" t="e">
        <f t="shared" si="42"/>
        <v>#REF!</v>
      </c>
      <c r="AD197" s="9">
        <f>P197</f>
        <v>284</v>
      </c>
      <c r="AE197" s="25">
        <f t="shared" si="33"/>
        <v>-271.89666666666665</v>
      </c>
      <c r="AF197" s="25">
        <f>SUM($AE$3:AF$3)-$P197</f>
        <v>-261.7266666666667</v>
      </c>
      <c r="AG197" s="25">
        <f>SUM($AE$3:AG$3)-$P197</f>
        <v>-249.85666666666668</v>
      </c>
      <c r="AH197" s="25">
        <f>SUM($AE$3:AH$3)-$P197</f>
        <v>-240.45333333333332</v>
      </c>
      <c r="AI197" s="25">
        <f>SUM($AE$3:AI$3)-$P197</f>
        <v>-228.18333333333334</v>
      </c>
      <c r="AJ197" s="25">
        <f>SUM($AE$3:AJ$3)-$P197</f>
        <v>-214.31333333333333</v>
      </c>
      <c r="AK197" s="25">
        <f>SUM($AE$3:AK$3)-$P197</f>
        <v>-200.64333333333332</v>
      </c>
      <c r="AL197" s="25">
        <f>SUM($AE$3:AL$3)-$P197</f>
        <v>-189.87333333333333</v>
      </c>
      <c r="AM197" s="25">
        <f>SUM($AE$3:AM$3)-$P197</f>
        <v>-178.60333333333335</v>
      </c>
      <c r="AN197" s="25">
        <f>SUM($AE$3:AN$3)-$P197</f>
        <v>-167.03333333333333</v>
      </c>
      <c r="AO197" s="25">
        <f>SUM($AE$3:AO$3)-$P197</f>
        <v>-161.53333333333333</v>
      </c>
    </row>
    <row r="198" spans="11:41" ht="15">
      <c r="K198" s="47"/>
      <c r="L198" s="47"/>
      <c r="M198" s="26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C198" s="24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</row>
    <row r="199" spans="11:41" ht="15">
      <c r="K199" s="47"/>
      <c r="L199" s="47"/>
      <c r="M199" s="26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C199" s="24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</row>
    <row r="200" spans="17:41" ht="15">
      <c r="Q200" s="27">
        <f aca="true" t="shared" si="43" ref="Q200:Z200">COUNTIF(Q5:Q155,"&gt;0")</f>
        <v>2</v>
      </c>
      <c r="R200" s="27">
        <f t="shared" si="43"/>
        <v>7</v>
      </c>
      <c r="S200" s="27">
        <f t="shared" si="43"/>
        <v>10</v>
      </c>
      <c r="T200" s="27">
        <f t="shared" si="43"/>
        <v>15</v>
      </c>
      <c r="U200" s="27">
        <f t="shared" si="43"/>
        <v>17</v>
      </c>
      <c r="V200" s="27">
        <f t="shared" si="43"/>
        <v>21</v>
      </c>
      <c r="W200" s="27">
        <f t="shared" si="43"/>
        <v>27</v>
      </c>
      <c r="X200" s="27">
        <f t="shared" si="43"/>
        <v>31</v>
      </c>
      <c r="Y200" s="27">
        <f t="shared" si="43"/>
        <v>36</v>
      </c>
      <c r="Z200" s="27">
        <f t="shared" si="43"/>
        <v>40</v>
      </c>
      <c r="AA200" s="27">
        <f>COUNTIF(AA5:AA155,"&gt;0")</f>
        <v>43</v>
      </c>
      <c r="AE200" s="27">
        <f aca="true" t="shared" si="44" ref="AE200:AN200">COUNTIF(AE5:AE155,"&gt;0")</f>
        <v>8</v>
      </c>
      <c r="AF200" s="27">
        <f t="shared" si="44"/>
        <v>15</v>
      </c>
      <c r="AG200" s="27">
        <f t="shared" si="44"/>
        <v>22</v>
      </c>
      <c r="AH200" s="27">
        <f t="shared" si="44"/>
        <v>30</v>
      </c>
      <c r="AI200" s="27">
        <f t="shared" si="44"/>
        <v>40</v>
      </c>
      <c r="AJ200" s="27">
        <f t="shared" si="44"/>
        <v>49</v>
      </c>
      <c r="AK200" s="27">
        <f t="shared" si="44"/>
        <v>58</v>
      </c>
      <c r="AL200" s="27">
        <f t="shared" si="44"/>
        <v>68</v>
      </c>
      <c r="AM200" s="27">
        <f t="shared" si="44"/>
        <v>75</v>
      </c>
      <c r="AN200" s="27">
        <f t="shared" si="44"/>
        <v>83</v>
      </c>
      <c r="AO200" s="27">
        <f>COUNTIF(AO5:AO155,"&gt;0")</f>
        <v>86</v>
      </c>
    </row>
  </sheetData>
  <sheetProtection/>
  <hyperlinks>
    <hyperlink ref="AV2" r:id="rId1" display=" IPassTheCMAExam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9"/>
  <sheetViews>
    <sheetView zoomScalePageLayoutView="0" workbookViewId="0" topLeftCell="A1">
      <selection activeCell="B40" sqref="B1:B40"/>
    </sheetView>
  </sheetViews>
  <sheetFormatPr defaultColWidth="9.140625" defaultRowHeight="15" outlineLevelRow="1"/>
  <cols>
    <col min="1" max="1" width="1.28515625" style="0" customWidth="1"/>
    <col min="2" max="2" width="26.7109375" style="0" customWidth="1"/>
    <col min="3" max="3" width="1.421875" style="0" bestFit="1" customWidth="1"/>
    <col min="16" max="16" width="3.00390625" style="0" customWidth="1"/>
  </cols>
  <sheetData>
    <row r="1" spans="1:49" s="46" customFormat="1" ht="26.25">
      <c r="A1" s="45" t="s">
        <v>96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</row>
    <row r="2" spans="1:41" s="106" customFormat="1" ht="15">
      <c r="A2" s="106" t="s">
        <v>97</v>
      </c>
      <c r="N2" s="103" t="s">
        <v>93</v>
      </c>
      <c r="Q2" s="107"/>
      <c r="R2" s="108"/>
      <c r="S2" s="108"/>
      <c r="T2" s="108"/>
      <c r="U2" s="108"/>
      <c r="V2" s="108"/>
      <c r="W2" s="108"/>
      <c r="X2" s="108"/>
      <c r="Y2" s="108"/>
      <c r="Z2" s="108"/>
      <c r="AA2" s="108"/>
      <c r="AE2" s="107"/>
      <c r="AF2" s="108"/>
      <c r="AG2" s="108"/>
      <c r="AH2" s="108"/>
      <c r="AI2" s="108"/>
      <c r="AJ2" s="108"/>
      <c r="AK2" s="108"/>
      <c r="AL2" s="108"/>
      <c r="AM2" s="108"/>
      <c r="AN2" s="108"/>
      <c r="AO2" s="108"/>
    </row>
    <row r="3" spans="2:15" s="5" customFormat="1" ht="15">
      <c r="B3"/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92</v>
      </c>
      <c r="O3" s="32" t="s">
        <v>26</v>
      </c>
    </row>
    <row r="4" spans="1:15" ht="15">
      <c r="A4" s="2" t="s">
        <v>5</v>
      </c>
      <c r="B4" s="2"/>
      <c r="C4" s="2"/>
      <c r="D4" s="6"/>
      <c r="E4" s="6"/>
      <c r="F4" s="6"/>
      <c r="G4" s="6"/>
      <c r="H4" s="6"/>
      <c r="I4" s="6"/>
      <c r="J4" s="6" t="s">
        <v>0</v>
      </c>
      <c r="K4" s="6"/>
      <c r="L4" s="6"/>
      <c r="M4" s="6"/>
      <c r="N4" s="6"/>
      <c r="O4" s="34"/>
    </row>
    <row r="5" spans="2:15" ht="15">
      <c r="B5" t="s">
        <v>1</v>
      </c>
      <c r="D5" s="37">
        <v>30</v>
      </c>
      <c r="E5" s="37">
        <v>30</v>
      </c>
      <c r="F5" s="37">
        <v>30</v>
      </c>
      <c r="G5" s="37">
        <v>30</v>
      </c>
      <c r="H5" s="37">
        <v>30</v>
      </c>
      <c r="I5" s="37">
        <v>30</v>
      </c>
      <c r="J5" s="37">
        <v>30</v>
      </c>
      <c r="K5" s="37">
        <v>30</v>
      </c>
      <c r="L5" s="37">
        <v>30</v>
      </c>
      <c r="M5" s="37">
        <v>30</v>
      </c>
      <c r="N5" s="37"/>
      <c r="O5" s="33">
        <f>SUM(D5:N5)</f>
        <v>300</v>
      </c>
    </row>
    <row r="6" spans="2:15" ht="15">
      <c r="B6" t="s">
        <v>2</v>
      </c>
      <c r="D6" s="37">
        <v>10</v>
      </c>
      <c r="E6" s="37">
        <v>10</v>
      </c>
      <c r="F6" s="37">
        <v>10</v>
      </c>
      <c r="G6" s="37">
        <v>10</v>
      </c>
      <c r="H6" s="37">
        <v>10</v>
      </c>
      <c r="I6" s="37">
        <v>10</v>
      </c>
      <c r="J6" s="37">
        <v>10</v>
      </c>
      <c r="K6" s="37">
        <v>10</v>
      </c>
      <c r="L6" s="37">
        <v>10</v>
      </c>
      <c r="M6" s="37">
        <v>10</v>
      </c>
      <c r="N6" s="37"/>
      <c r="O6" s="33">
        <f>SUM(D6:N6)</f>
        <v>100</v>
      </c>
    </row>
    <row r="7" spans="1:15" ht="15">
      <c r="A7" s="2" t="s">
        <v>3</v>
      </c>
      <c r="B7" s="2"/>
      <c r="C7" s="2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4"/>
    </row>
    <row r="8" spans="2:15" ht="15">
      <c r="B8" t="s">
        <v>21</v>
      </c>
      <c r="D8" s="37">
        <v>30</v>
      </c>
      <c r="E8" s="37">
        <v>30</v>
      </c>
      <c r="F8" s="37">
        <v>30</v>
      </c>
      <c r="G8" s="37">
        <v>30</v>
      </c>
      <c r="H8" s="37">
        <v>30</v>
      </c>
      <c r="I8" s="37">
        <v>30</v>
      </c>
      <c r="J8" s="37">
        <v>30</v>
      </c>
      <c r="K8" s="37">
        <v>30</v>
      </c>
      <c r="L8" s="37">
        <v>30</v>
      </c>
      <c r="M8" s="37">
        <v>30</v>
      </c>
      <c r="N8" s="37"/>
      <c r="O8" s="33">
        <f>SUM(D8:N8)</f>
        <v>300</v>
      </c>
    </row>
    <row r="9" spans="1:15" ht="15">
      <c r="A9" s="2" t="s">
        <v>4</v>
      </c>
      <c r="B9" s="2"/>
      <c r="C9" s="2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/>
    </row>
    <row r="10" spans="2:15" ht="15">
      <c r="B10" t="s">
        <v>1</v>
      </c>
      <c r="C10" t="s">
        <v>0</v>
      </c>
      <c r="D10" s="37">
        <v>45</v>
      </c>
      <c r="E10" s="37">
        <v>45</v>
      </c>
      <c r="F10" s="37">
        <v>45</v>
      </c>
      <c r="G10" s="37">
        <v>45</v>
      </c>
      <c r="H10" s="37">
        <v>45</v>
      </c>
      <c r="I10" s="37">
        <v>45</v>
      </c>
      <c r="J10" s="37">
        <v>45</v>
      </c>
      <c r="K10" s="37">
        <v>45</v>
      </c>
      <c r="L10" s="37">
        <v>45</v>
      </c>
      <c r="M10" s="37">
        <v>45</v>
      </c>
      <c r="N10" s="37"/>
      <c r="O10" s="33">
        <f>SUM(D10:N10)</f>
        <v>450</v>
      </c>
    </row>
    <row r="11" spans="1:15" ht="15">
      <c r="A11" s="2" t="s">
        <v>17</v>
      </c>
      <c r="B11" s="2"/>
      <c r="C11" s="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34"/>
    </row>
    <row r="12" spans="2:15" ht="15">
      <c r="B12" t="s">
        <v>22</v>
      </c>
      <c r="D12" s="37">
        <v>60</v>
      </c>
      <c r="E12" s="37">
        <v>60</v>
      </c>
      <c r="F12" s="37">
        <v>60</v>
      </c>
      <c r="G12" s="37">
        <v>60</v>
      </c>
      <c r="H12" s="37">
        <v>60</v>
      </c>
      <c r="I12" s="37">
        <v>60</v>
      </c>
      <c r="J12" s="37">
        <v>60</v>
      </c>
      <c r="K12" s="37">
        <v>60</v>
      </c>
      <c r="L12" s="37">
        <v>60</v>
      </c>
      <c r="M12" s="37">
        <v>60</v>
      </c>
      <c r="N12" s="37"/>
      <c r="O12" s="33">
        <f>SUM(D12:N12)</f>
        <v>600</v>
      </c>
    </row>
    <row r="13" spans="1:15" ht="15">
      <c r="A13" s="2" t="s">
        <v>6</v>
      </c>
      <c r="B13" s="2"/>
      <c r="C13" s="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34"/>
    </row>
    <row r="14" spans="2:15" ht="15">
      <c r="B14" t="s">
        <v>1</v>
      </c>
      <c r="D14" s="37">
        <v>30</v>
      </c>
      <c r="E14" s="37">
        <v>30</v>
      </c>
      <c r="F14" s="37">
        <v>30</v>
      </c>
      <c r="G14" s="37">
        <v>30</v>
      </c>
      <c r="H14" s="37">
        <v>30</v>
      </c>
      <c r="I14" s="37">
        <v>30</v>
      </c>
      <c r="J14" s="37">
        <v>30</v>
      </c>
      <c r="K14" s="37">
        <v>30</v>
      </c>
      <c r="L14" s="37">
        <v>30</v>
      </c>
      <c r="M14" s="37">
        <v>30</v>
      </c>
      <c r="N14" s="37"/>
      <c r="O14" s="33">
        <f>SUM(D14:N14)</f>
        <v>300</v>
      </c>
    </row>
    <row r="15" spans="2:15" ht="15">
      <c r="B15" t="s">
        <v>2</v>
      </c>
      <c r="D15" s="37">
        <v>10</v>
      </c>
      <c r="E15" s="37">
        <v>10</v>
      </c>
      <c r="F15" s="37">
        <v>10</v>
      </c>
      <c r="G15" s="37">
        <v>10</v>
      </c>
      <c r="H15" s="37">
        <v>10</v>
      </c>
      <c r="I15" s="37">
        <v>10</v>
      </c>
      <c r="J15" s="37">
        <v>10</v>
      </c>
      <c r="K15" s="37">
        <v>10</v>
      </c>
      <c r="L15" s="37">
        <v>10</v>
      </c>
      <c r="M15" s="37">
        <v>10</v>
      </c>
      <c r="N15" s="37"/>
      <c r="O15" s="33">
        <f>SUM(D15:N15)</f>
        <v>100</v>
      </c>
    </row>
    <row r="16" spans="1:15" ht="15">
      <c r="A16" s="2" t="s">
        <v>20</v>
      </c>
      <c r="B16" s="2"/>
      <c r="C16" s="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34"/>
    </row>
    <row r="17" spans="2:15" ht="15">
      <c r="B17" t="s">
        <v>80</v>
      </c>
      <c r="D17" s="37">
        <v>60</v>
      </c>
      <c r="E17" s="37">
        <v>60</v>
      </c>
      <c r="F17" s="37">
        <v>60</v>
      </c>
      <c r="G17" s="37">
        <v>60</v>
      </c>
      <c r="H17" s="37">
        <v>60</v>
      </c>
      <c r="I17" s="37">
        <v>60</v>
      </c>
      <c r="J17" s="37">
        <v>60</v>
      </c>
      <c r="K17" s="37">
        <v>60</v>
      </c>
      <c r="L17" s="37">
        <v>60</v>
      </c>
      <c r="M17" s="37">
        <v>60</v>
      </c>
      <c r="N17" s="37"/>
      <c r="O17" s="33">
        <f>SUM(D17:N17)</f>
        <v>600</v>
      </c>
    </row>
    <row r="18" spans="1:15" ht="15">
      <c r="A18" s="2" t="s">
        <v>23</v>
      </c>
      <c r="B18" s="2"/>
      <c r="C18" s="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34"/>
    </row>
    <row r="19" spans="1:15" ht="15">
      <c r="A19" t="s">
        <v>0</v>
      </c>
      <c r="B19" t="s">
        <v>1</v>
      </c>
      <c r="D19" s="37">
        <v>60</v>
      </c>
      <c r="E19" s="37">
        <v>60</v>
      </c>
      <c r="F19" s="37">
        <v>60</v>
      </c>
      <c r="G19" s="37">
        <v>60</v>
      </c>
      <c r="H19" s="37">
        <v>60</v>
      </c>
      <c r="I19" s="37">
        <v>60</v>
      </c>
      <c r="J19" s="37">
        <v>60</v>
      </c>
      <c r="K19" s="37">
        <v>60</v>
      </c>
      <c r="L19" s="37">
        <v>60</v>
      </c>
      <c r="M19" s="37">
        <v>60</v>
      </c>
      <c r="N19" s="37"/>
      <c r="O19" s="33">
        <f>SUM(D19:N19)</f>
        <v>600</v>
      </c>
    </row>
    <row r="20" spans="1:15" ht="15">
      <c r="A20" s="2" t="s">
        <v>91</v>
      </c>
      <c r="B20" s="2"/>
      <c r="C20" s="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/>
    </row>
    <row r="21" spans="2:15" ht="15">
      <c r="B21" t="s">
        <v>1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>
        <v>240</v>
      </c>
      <c r="O21" s="33">
        <f>SUM(D21:N21)</f>
        <v>240</v>
      </c>
    </row>
    <row r="22" spans="2:15" ht="15">
      <c r="B22" t="s">
        <v>2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>
        <v>90</v>
      </c>
      <c r="O22" s="33">
        <f>SUM(D22:N22)</f>
        <v>90</v>
      </c>
    </row>
    <row r="23" spans="4:15" ht="5.25" customHeight="1"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33"/>
    </row>
    <row r="24" spans="2:15" s="4" customFormat="1" ht="15">
      <c r="B24" s="21" t="s">
        <v>64</v>
      </c>
      <c r="C24" s="22"/>
      <c r="D24" s="51">
        <f>D5+D6+D8+D10+D12+D14+D15+D17+D19+D21+D22</f>
        <v>335</v>
      </c>
      <c r="E24" s="51">
        <f aca="true" t="shared" si="0" ref="E24:N24">E5+E6+E8+E10+E12+E14+E15+E17+E19+E21+E22</f>
        <v>335</v>
      </c>
      <c r="F24" s="51">
        <f t="shared" si="0"/>
        <v>335</v>
      </c>
      <c r="G24" s="51">
        <f t="shared" si="0"/>
        <v>335</v>
      </c>
      <c r="H24" s="51">
        <f t="shared" si="0"/>
        <v>335</v>
      </c>
      <c r="I24" s="51">
        <f t="shared" si="0"/>
        <v>335</v>
      </c>
      <c r="J24" s="51">
        <f t="shared" si="0"/>
        <v>335</v>
      </c>
      <c r="K24" s="51">
        <f t="shared" si="0"/>
        <v>335</v>
      </c>
      <c r="L24" s="51">
        <f t="shared" si="0"/>
        <v>335</v>
      </c>
      <c r="M24" s="51">
        <f t="shared" si="0"/>
        <v>335</v>
      </c>
      <c r="N24" s="51">
        <f t="shared" si="0"/>
        <v>330</v>
      </c>
      <c r="O24" s="52">
        <f>SUM(D24:N24)</f>
        <v>3680</v>
      </c>
    </row>
    <row r="25" spans="2:15" s="4" customFormat="1" ht="15">
      <c r="B25" s="19" t="s">
        <v>65</v>
      </c>
      <c r="C25" s="20"/>
      <c r="D25" s="104">
        <f>D24/60</f>
        <v>5.583333333333333</v>
      </c>
      <c r="E25" s="104">
        <f aca="true" t="shared" si="1" ref="E25:M25">E24/60</f>
        <v>5.583333333333333</v>
      </c>
      <c r="F25" s="104">
        <f t="shared" si="1"/>
        <v>5.583333333333333</v>
      </c>
      <c r="G25" s="104">
        <f t="shared" si="1"/>
        <v>5.583333333333333</v>
      </c>
      <c r="H25" s="104">
        <f t="shared" si="1"/>
        <v>5.583333333333333</v>
      </c>
      <c r="I25" s="104">
        <f t="shared" si="1"/>
        <v>5.583333333333333</v>
      </c>
      <c r="J25" s="104">
        <f t="shared" si="1"/>
        <v>5.583333333333333</v>
      </c>
      <c r="K25" s="104">
        <f t="shared" si="1"/>
        <v>5.583333333333333</v>
      </c>
      <c r="L25" s="104">
        <f t="shared" si="1"/>
        <v>5.583333333333333</v>
      </c>
      <c r="M25" s="104">
        <f t="shared" si="1"/>
        <v>5.583333333333333</v>
      </c>
      <c r="N25" s="104">
        <f>N24/60</f>
        <v>5.5</v>
      </c>
      <c r="O25" s="54">
        <f>SUM(D25:N25)</f>
        <v>61.33333333333334</v>
      </c>
    </row>
    <row r="26" spans="2:15" ht="15">
      <c r="B26" s="1"/>
      <c r="C26" s="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35"/>
    </row>
    <row r="27" spans="1:15" ht="15">
      <c r="A27" s="2" t="s">
        <v>20</v>
      </c>
      <c r="B27" s="2"/>
      <c r="C27" s="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/>
    </row>
    <row r="28" spans="2:15" ht="15" hidden="1" outlineLevel="1">
      <c r="B28" s="9" t="s">
        <v>25</v>
      </c>
      <c r="C28" s="9"/>
      <c r="D28" s="10">
        <v>154</v>
      </c>
      <c r="E28" s="10">
        <v>96</v>
      </c>
      <c r="F28" s="10">
        <v>147</v>
      </c>
      <c r="G28" s="10">
        <v>73</v>
      </c>
      <c r="H28" s="10">
        <v>159</v>
      </c>
      <c r="I28" s="10">
        <v>207</v>
      </c>
      <c r="J28" s="10">
        <v>201</v>
      </c>
      <c r="K28" s="10">
        <v>114</v>
      </c>
      <c r="L28" s="10">
        <v>129</v>
      </c>
      <c r="M28" s="10">
        <v>138</v>
      </c>
      <c r="N28" s="10"/>
      <c r="O28" s="36"/>
    </row>
    <row r="29" spans="2:15" ht="15" collapsed="1">
      <c r="B29" t="s">
        <v>79</v>
      </c>
      <c r="D29" s="3">
        <f aca="true" t="shared" si="2" ref="D29:M29">D14/20*(D28-20)</f>
        <v>201</v>
      </c>
      <c r="E29" s="3">
        <f t="shared" si="2"/>
        <v>114</v>
      </c>
      <c r="F29" s="3">
        <f t="shared" si="2"/>
        <v>190.5</v>
      </c>
      <c r="G29" s="3">
        <f t="shared" si="2"/>
        <v>79.5</v>
      </c>
      <c r="H29" s="3">
        <f t="shared" si="2"/>
        <v>208.5</v>
      </c>
      <c r="I29" s="3">
        <f t="shared" si="2"/>
        <v>280.5</v>
      </c>
      <c r="J29" s="3">
        <f t="shared" si="2"/>
        <v>271.5</v>
      </c>
      <c r="K29" s="3">
        <f t="shared" si="2"/>
        <v>141</v>
      </c>
      <c r="L29" s="3">
        <f t="shared" si="2"/>
        <v>163.5</v>
      </c>
      <c r="M29" s="3">
        <f t="shared" si="2"/>
        <v>177</v>
      </c>
      <c r="N29" s="3"/>
      <c r="O29" s="33">
        <f>SUM(D29:M29)</f>
        <v>1827</v>
      </c>
    </row>
    <row r="30" spans="2:15" ht="15">
      <c r="B30" t="s">
        <v>2</v>
      </c>
      <c r="D30" s="3">
        <f>D29/3</f>
        <v>67</v>
      </c>
      <c r="E30" s="3">
        <f aca="true" t="shared" si="3" ref="E30:M30">E29/3</f>
        <v>38</v>
      </c>
      <c r="F30" s="3">
        <f t="shared" si="3"/>
        <v>63.5</v>
      </c>
      <c r="G30" s="3">
        <f t="shared" si="3"/>
        <v>26.5</v>
      </c>
      <c r="H30" s="3">
        <f t="shared" si="3"/>
        <v>69.5</v>
      </c>
      <c r="I30" s="3">
        <f t="shared" si="3"/>
        <v>93.5</v>
      </c>
      <c r="J30" s="3">
        <f t="shared" si="3"/>
        <v>90.5</v>
      </c>
      <c r="K30" s="3">
        <f t="shared" si="3"/>
        <v>47</v>
      </c>
      <c r="L30" s="3">
        <f t="shared" si="3"/>
        <v>54.5</v>
      </c>
      <c r="M30" s="3">
        <f t="shared" si="3"/>
        <v>59</v>
      </c>
      <c r="N30" s="3"/>
      <c r="O30" s="33">
        <f>SUM(D30:M30)</f>
        <v>609</v>
      </c>
    </row>
    <row r="31" spans="4:15" ht="1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5"/>
    </row>
    <row r="32" spans="2:15" ht="15">
      <c r="B32" s="43" t="s">
        <v>72</v>
      </c>
      <c r="C32" s="44"/>
      <c r="D32" s="41">
        <v>0.6</v>
      </c>
      <c r="E32" s="41">
        <v>0.6</v>
      </c>
      <c r="F32" s="41">
        <v>0.6</v>
      </c>
      <c r="G32" s="41">
        <v>0.6</v>
      </c>
      <c r="H32" s="41">
        <v>0.6</v>
      </c>
      <c r="I32" s="41">
        <v>0.6</v>
      </c>
      <c r="J32" s="41">
        <v>0.6</v>
      </c>
      <c r="K32" s="41">
        <v>0.6</v>
      </c>
      <c r="L32" s="41">
        <v>0.6</v>
      </c>
      <c r="M32" s="41">
        <v>0.6</v>
      </c>
      <c r="N32" s="41"/>
      <c r="O32" s="42"/>
    </row>
    <row r="33" spans="2:15" ht="15">
      <c r="B33" t="s">
        <v>24</v>
      </c>
      <c r="D33" s="3">
        <f>154*(1-D32)*30/20</f>
        <v>92.4</v>
      </c>
      <c r="E33" s="3">
        <f aca="true" t="shared" si="4" ref="E33:M33">154*(1-E32)*30/20</f>
        <v>92.4</v>
      </c>
      <c r="F33" s="3">
        <f t="shared" si="4"/>
        <v>92.4</v>
      </c>
      <c r="G33" s="3">
        <f t="shared" si="4"/>
        <v>92.4</v>
      </c>
      <c r="H33" s="3">
        <f t="shared" si="4"/>
        <v>92.4</v>
      </c>
      <c r="I33" s="3">
        <f t="shared" si="4"/>
        <v>92.4</v>
      </c>
      <c r="J33" s="3">
        <f t="shared" si="4"/>
        <v>92.4</v>
      </c>
      <c r="K33" s="3">
        <f t="shared" si="4"/>
        <v>92.4</v>
      </c>
      <c r="L33" s="3">
        <f t="shared" si="4"/>
        <v>92.4</v>
      </c>
      <c r="M33" s="3">
        <f t="shared" si="4"/>
        <v>92.4</v>
      </c>
      <c r="N33" s="3"/>
      <c r="O33" s="33">
        <f>SUM(D33:M33)</f>
        <v>923.9999999999999</v>
      </c>
    </row>
    <row r="34" spans="2:15" ht="15">
      <c r="B34" t="s">
        <v>2</v>
      </c>
      <c r="D34" s="3">
        <f>D33/3</f>
        <v>30.8</v>
      </c>
      <c r="E34" s="3">
        <f aca="true" t="shared" si="5" ref="E34:M34">E33/3</f>
        <v>30.8</v>
      </c>
      <c r="F34" s="3">
        <f t="shared" si="5"/>
        <v>30.8</v>
      </c>
      <c r="G34" s="3">
        <f t="shared" si="5"/>
        <v>30.8</v>
      </c>
      <c r="H34" s="3">
        <f t="shared" si="5"/>
        <v>30.8</v>
      </c>
      <c r="I34" s="3">
        <f t="shared" si="5"/>
        <v>30.8</v>
      </c>
      <c r="J34" s="3">
        <f t="shared" si="5"/>
        <v>30.8</v>
      </c>
      <c r="K34" s="3">
        <f t="shared" si="5"/>
        <v>30.8</v>
      </c>
      <c r="L34" s="3">
        <f t="shared" si="5"/>
        <v>30.8</v>
      </c>
      <c r="M34" s="3">
        <f t="shared" si="5"/>
        <v>30.8</v>
      </c>
      <c r="N34" s="3"/>
      <c r="O34" s="33">
        <f>SUM(D34:M34)</f>
        <v>308.00000000000006</v>
      </c>
    </row>
    <row r="35" spans="4:15" ht="4.5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5"/>
    </row>
    <row r="36" spans="2:15" s="4" customFormat="1" ht="15">
      <c r="B36" s="21" t="s">
        <v>18</v>
      </c>
      <c r="C36" s="22"/>
      <c r="D36" s="51">
        <f>D29+D30+D33+D34+D24</f>
        <v>726.2</v>
      </c>
      <c r="E36" s="51">
        <f aca="true" t="shared" si="6" ref="E36:M36">E29+E30+E33+E34+E24</f>
        <v>610.2</v>
      </c>
      <c r="F36" s="51">
        <f t="shared" si="6"/>
        <v>712.2</v>
      </c>
      <c r="G36" s="51">
        <f t="shared" si="6"/>
        <v>564.2</v>
      </c>
      <c r="H36" s="51">
        <f t="shared" si="6"/>
        <v>736.2</v>
      </c>
      <c r="I36" s="51">
        <f t="shared" si="6"/>
        <v>832.2</v>
      </c>
      <c r="J36" s="51">
        <f t="shared" si="6"/>
        <v>820.2</v>
      </c>
      <c r="K36" s="51">
        <f t="shared" si="6"/>
        <v>646.2</v>
      </c>
      <c r="L36" s="51">
        <f t="shared" si="6"/>
        <v>676.2</v>
      </c>
      <c r="M36" s="51">
        <f t="shared" si="6"/>
        <v>694.2</v>
      </c>
      <c r="N36" s="51">
        <f>N29+N30+N33+N34+N24</f>
        <v>330</v>
      </c>
      <c r="O36" s="52">
        <f>SUM(D36:N36)</f>
        <v>7347.999999999999</v>
      </c>
    </row>
    <row r="37" spans="2:52" s="4" customFormat="1" ht="15">
      <c r="B37" s="19" t="s">
        <v>19</v>
      </c>
      <c r="C37" s="20"/>
      <c r="D37" s="53">
        <f>D36/60</f>
        <v>12.103333333333333</v>
      </c>
      <c r="E37" s="53">
        <f aca="true" t="shared" si="7" ref="E37:M37">E36/60</f>
        <v>10.17</v>
      </c>
      <c r="F37" s="53">
        <f t="shared" si="7"/>
        <v>11.870000000000001</v>
      </c>
      <c r="G37" s="53">
        <f t="shared" si="7"/>
        <v>9.403333333333334</v>
      </c>
      <c r="H37" s="53">
        <f t="shared" si="7"/>
        <v>12.270000000000001</v>
      </c>
      <c r="I37" s="53">
        <f t="shared" si="7"/>
        <v>13.870000000000001</v>
      </c>
      <c r="J37" s="53">
        <f t="shared" si="7"/>
        <v>13.67</v>
      </c>
      <c r="K37" s="53">
        <f t="shared" si="7"/>
        <v>10.770000000000001</v>
      </c>
      <c r="L37" s="53">
        <f t="shared" si="7"/>
        <v>11.270000000000001</v>
      </c>
      <c r="M37" s="53">
        <f t="shared" si="7"/>
        <v>11.57</v>
      </c>
      <c r="N37" s="53">
        <f>N36/60</f>
        <v>5.5</v>
      </c>
      <c r="O37" s="54">
        <f>SUM(D37:N37)</f>
        <v>122.46666666666667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15" ht="15">
      <c r="A38" s="116" t="s">
        <v>99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</row>
    <row r="39" spans="2:15" ht="15">
      <c r="B39" s="59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Baguio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Ng</dc:creator>
  <cp:keywords/>
  <dc:description/>
  <cp:lastModifiedBy>John Ng</cp:lastModifiedBy>
  <cp:lastPrinted>2013-04-29T07:55:37Z</cp:lastPrinted>
  <dcterms:created xsi:type="dcterms:W3CDTF">2012-10-11T13:42:32Z</dcterms:created>
  <dcterms:modified xsi:type="dcterms:W3CDTF">2013-04-29T07:58:30Z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